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งานขวัญ (18 ก.พ.64)\งานประจำปี 2566\เงินรายได้ ปี 2566\คู่มือเงินรายได้ ปี 65\คู่มือคำเสนอขอเงินรายได้ ปี 2566 คณะ\"/>
    </mc:Choice>
  </mc:AlternateContent>
  <bookViews>
    <workbookView xWindow="0" yWindow="0" windowWidth="28800" windowHeight="12300" tabRatio="875"/>
  </bookViews>
  <sheets>
    <sheet name="ฟอร์มงบรายจ่ายป.ตรี ภาคปกติ" sheetId="1" r:id="rId1"/>
    <sheet name="ฟอร์มงบรายจ่ายป.ตรี ภาคพิเศษ" sheetId="8" r:id="rId2"/>
    <sheet name="ฟอร์มงบรายจ่ายป.ตรี นานาชาติ" sheetId="11" r:id="rId3"/>
    <sheet name="ฟอร์มงบรายจ่าย ป.บัณฑิต" sheetId="10" r:id="rId4"/>
    <sheet name="ฟอร์มงบรายจ่าย ป.โท ปกติ " sheetId="13" r:id="rId5"/>
    <sheet name="ฟอร์มงบรายจ่าย ป.โท พิเศษ " sheetId="14" r:id="rId6"/>
    <sheet name="ฟอร์มงบรายจ่าย ป.เอก ปกติ" sheetId="6" r:id="rId7"/>
    <sheet name="ฟอร์มงบรายจ่าย ป.เอก พิเศษ" sheetId="12" r:id="rId8"/>
  </sheets>
  <externalReferences>
    <externalReference r:id="rId9"/>
    <externalReference r:id="rId10"/>
  </externalReferences>
  <definedNames>
    <definedName name="a" localSheetId="4">#REF!</definedName>
    <definedName name="a" localSheetId="5">#REF!</definedName>
    <definedName name="a" localSheetId="7">#REF!</definedName>
    <definedName name="a" localSheetId="2">#REF!</definedName>
    <definedName name="a">#REF!</definedName>
    <definedName name="aa" localSheetId="4">#REF!</definedName>
    <definedName name="aa" localSheetId="5">#REF!</definedName>
    <definedName name="aa" localSheetId="7">#REF!</definedName>
    <definedName name="aa" localSheetId="2">#REF!</definedName>
    <definedName name="aa">#REF!</definedName>
    <definedName name="b" localSheetId="4">#REF!</definedName>
    <definedName name="b" localSheetId="5">#REF!</definedName>
    <definedName name="b" localSheetId="7">#REF!</definedName>
    <definedName name="b" localSheetId="2">#REF!</definedName>
    <definedName name="b">#REF!</definedName>
    <definedName name="BUid_a" localSheetId="4">#REF!</definedName>
    <definedName name="BUid_a" localSheetId="5">#REF!</definedName>
    <definedName name="BUid_a" localSheetId="7">#REF!</definedName>
    <definedName name="BUid_a" localSheetId="2">#REF!</definedName>
    <definedName name="BUid_a">#REF!</definedName>
    <definedName name="d" localSheetId="4">#REF!</definedName>
    <definedName name="d" localSheetId="5">#REF!</definedName>
    <definedName name="d" localSheetId="7">#REF!</definedName>
    <definedName name="d" localSheetId="2">#REF!</definedName>
    <definedName name="d">#REF!</definedName>
    <definedName name="invest" localSheetId="4">#REF!,#REF!</definedName>
    <definedName name="invest" localSheetId="5">#REF!,#REF!</definedName>
    <definedName name="invest" localSheetId="7">#REF!,#REF!</definedName>
    <definedName name="invest" localSheetId="2">#REF!,#REF!</definedName>
    <definedName name="invest">#REF!,#REF!</definedName>
    <definedName name="invest_1000up" localSheetId="4">#REF!,#REF!</definedName>
    <definedName name="invest_1000up" localSheetId="5">#REF!,#REF!</definedName>
    <definedName name="invest_1000up" localSheetId="7">#REF!,#REF!</definedName>
    <definedName name="invest_1000up" localSheetId="2">#REF!,#REF!</definedName>
    <definedName name="invest_1000up">#REF!,#REF!</definedName>
    <definedName name="_xlnm.Print_Area" localSheetId="4">'ฟอร์มงบรายจ่าย ป.โท ปกติ '!$A$1:$M$173</definedName>
    <definedName name="_xlnm.Print_Area" localSheetId="5">'ฟอร์มงบรายจ่าย ป.โท พิเศษ '!$A$1:$M$173</definedName>
    <definedName name="_xlnm.Print_Area" localSheetId="3">'ฟอร์มงบรายจ่าย ป.บัณฑิต'!$A$1:$M$184</definedName>
    <definedName name="_xlnm.Print_Area" localSheetId="6">'ฟอร์มงบรายจ่าย ป.เอก ปกติ'!$A$1:$M$173</definedName>
    <definedName name="_xlnm.Print_Area" localSheetId="7">'ฟอร์มงบรายจ่าย ป.เอก พิเศษ'!$A$1:$M$173</definedName>
    <definedName name="_xlnm.Print_Area" localSheetId="2">'ฟอร์มงบรายจ่ายป.ตรี นานาชาติ'!$A$1:$M$192</definedName>
    <definedName name="_xlnm.Print_Area" localSheetId="0">'ฟอร์มงบรายจ่ายป.ตรี ภาคปกติ'!$A$1:$M$211</definedName>
    <definedName name="_xlnm.Print_Area" localSheetId="1">'ฟอร์มงบรายจ่ายป.ตรี ภาคพิเศษ'!$A$1:$M$192</definedName>
    <definedName name="_xlnm.Print_Area">#REF!</definedName>
    <definedName name="PRINT_AREA_ME" localSheetId="4">#REF!</definedName>
    <definedName name="PRINT_AREA_ME" localSheetId="5">#REF!</definedName>
    <definedName name="PRINT_AREA_ME" localSheetId="7">#REF!</definedName>
    <definedName name="PRINT_AREA_ME" localSheetId="2">#REF!</definedName>
    <definedName name="PRINT_AREA_ME">#REF!</definedName>
    <definedName name="PRINT_AREA_MI" localSheetId="4">#REF!</definedName>
    <definedName name="PRINT_AREA_MI" localSheetId="5">#REF!</definedName>
    <definedName name="PRINT_AREA_MI" localSheetId="7">#REF!</definedName>
    <definedName name="PRINT_AREA_MI" localSheetId="2">#REF!</definedName>
    <definedName name="PRINT_AREA_MI">#REF!</definedName>
    <definedName name="province">[1]จังหวัด_ลำดับ!$D$23,[1]จังหวัด_ลำดับ!$I$23,[1]จังหวัด_ลำดับ!$D$36,[1]จังหวัด_ลำดับ!$I$36,[1]จังหวัด_ลำดับ!$D$47,[1]จังหวัด_ลำดับ!$I$47,[1]จังหวัด_ลำดับ!$I$68</definedName>
    <definedName name="Q_01Government_ครอง" localSheetId="4">#REF!</definedName>
    <definedName name="Q_01Government_ครอง" localSheetId="5">#REF!</definedName>
    <definedName name="Q_01Government_ครอง" localSheetId="3">#REF!</definedName>
    <definedName name="Q_01Government_ครอง" localSheetId="6">#REF!</definedName>
    <definedName name="Q_01Government_ครอง" localSheetId="7">#REF!</definedName>
    <definedName name="Q_01Government_ครอง" localSheetId="2">#REF!</definedName>
    <definedName name="Q_01Government_ครอง" localSheetId="0">#REF!</definedName>
    <definedName name="Q_01Government_ครอง" localSheetId="1">#REF!</definedName>
    <definedName name="Q_01Government_ครอง">#REF!</definedName>
    <definedName name="Q_02Government_ว่าง" localSheetId="4">#REF!</definedName>
    <definedName name="Q_02Government_ว่าง" localSheetId="5">#REF!</definedName>
    <definedName name="Q_02Government_ว่าง" localSheetId="3">#REF!</definedName>
    <definedName name="Q_02Government_ว่าง" localSheetId="6">#REF!</definedName>
    <definedName name="Q_02Government_ว่าง" localSheetId="7">#REF!</definedName>
    <definedName name="Q_02Government_ว่าง" localSheetId="2">#REF!</definedName>
    <definedName name="Q_02Government_ว่าง" localSheetId="0">#REF!</definedName>
    <definedName name="Q_02Government_ว่าง" localSheetId="1">#REF!</definedName>
    <definedName name="Q_02Government_ว่าง">#REF!</definedName>
    <definedName name="Q_06TotalGovern" localSheetId="4">#REF!</definedName>
    <definedName name="Q_06TotalGovern" localSheetId="5">#REF!</definedName>
    <definedName name="Q_06TotalGovern" localSheetId="3">#REF!</definedName>
    <definedName name="Q_06TotalGovern" localSheetId="6">#REF!</definedName>
    <definedName name="Q_06TotalGovern" localSheetId="7">#REF!</definedName>
    <definedName name="Q_06TotalGovern" localSheetId="2">#REF!</definedName>
    <definedName name="Q_06TotalGovern" localSheetId="0">#REF!</definedName>
    <definedName name="Q_06TotalGovern" localSheetId="1">#REF!</definedName>
    <definedName name="Q_06TotalGovern">#REF!</definedName>
    <definedName name="Q_07TotalGovern_ครอง" localSheetId="4">#REF!</definedName>
    <definedName name="Q_07TotalGovern_ครอง" localSheetId="5">#REF!</definedName>
    <definedName name="Q_07TotalGovern_ครอง" localSheetId="3">#REF!</definedName>
    <definedName name="Q_07TotalGovern_ครอง" localSheetId="6">#REF!</definedName>
    <definedName name="Q_07TotalGovern_ครอง" localSheetId="7">#REF!</definedName>
    <definedName name="Q_07TotalGovern_ครอง" localSheetId="2">#REF!</definedName>
    <definedName name="Q_07TotalGovern_ครอง" localSheetId="0">#REF!</definedName>
    <definedName name="Q_07TotalGovern_ครอง" localSheetId="1">#REF!</definedName>
    <definedName name="Q_07TotalGovern_ครอง">#REF!</definedName>
    <definedName name="s" localSheetId="4">#REF!,#REF!</definedName>
    <definedName name="s" localSheetId="5">#REF!,#REF!</definedName>
    <definedName name="s" localSheetId="7">#REF!,#REF!</definedName>
    <definedName name="s" localSheetId="2">#REF!,#REF!</definedName>
    <definedName name="s">#REF!,#REF!</definedName>
    <definedName name="SAPBEXdnldView" hidden="1">"41AIXPC4NJ1Q0RY1SSD40KJLS"</definedName>
    <definedName name="SAPBEXsysID" hidden="1">"BWP"</definedName>
    <definedName name="sss" localSheetId="4">#REF!,#REF!</definedName>
    <definedName name="sss" localSheetId="5">#REF!,#REF!</definedName>
    <definedName name="sss" localSheetId="7">#REF!,#REF!</definedName>
    <definedName name="sss" localSheetId="2">#REF!,#REF!</definedName>
    <definedName name="sss">#REF!,#REF!</definedName>
    <definedName name="ssss" localSheetId="4">#REF!,#REF!</definedName>
    <definedName name="ssss" localSheetId="5">#REF!,#REF!</definedName>
    <definedName name="ssss" localSheetId="7">#REF!,#REF!</definedName>
    <definedName name="ssss" localSheetId="2">#REF!,#REF!</definedName>
    <definedName name="ssss">#REF!,#REF!</definedName>
    <definedName name="sum" localSheetId="4">#REF!</definedName>
    <definedName name="sum" localSheetId="5">#REF!</definedName>
    <definedName name="sum" localSheetId="7">#REF!</definedName>
    <definedName name="sum" localSheetId="2">#REF!</definedName>
    <definedName name="sum">#REF!</definedName>
    <definedName name="sum_1000up" localSheetId="4">#REF!,#REF!</definedName>
    <definedName name="sum_1000up" localSheetId="5">#REF!,#REF!</definedName>
    <definedName name="sum_1000up" localSheetId="7">#REF!,#REF!</definedName>
    <definedName name="sum_1000up" localSheetId="2">#REF!,#REF!</definedName>
    <definedName name="sum_1000up">#REF!,#REF!</definedName>
    <definedName name="test" localSheetId="4">#REF!</definedName>
    <definedName name="test" localSheetId="5">#REF!</definedName>
    <definedName name="test" localSheetId="3">#REF!</definedName>
    <definedName name="test" localSheetId="6">#REF!</definedName>
    <definedName name="test" localSheetId="7">#REF!</definedName>
    <definedName name="test" localSheetId="2">#REF!</definedName>
    <definedName name="test" localSheetId="0">#REF!</definedName>
    <definedName name="test" localSheetId="1">#REF!</definedName>
    <definedName name="test">#REF!</definedName>
    <definedName name="ก่อสร้าง" localSheetId="4">#REF!</definedName>
    <definedName name="ก่อสร้าง" localSheetId="5">#REF!</definedName>
    <definedName name="ก่อสร้าง" localSheetId="7">#REF!</definedName>
    <definedName name="ก่อสร้าง" localSheetId="2">#REF!</definedName>
    <definedName name="ก่อสร้าง">#REF!</definedName>
    <definedName name="การ" localSheetId="4">#REF!</definedName>
    <definedName name="การ" localSheetId="5">#REF!</definedName>
    <definedName name="การ" localSheetId="7">#REF!</definedName>
    <definedName name="การ" localSheetId="2">#REF!</definedName>
    <definedName name="การ">#REF!</definedName>
    <definedName name="ครุภัณฑ์" localSheetId="4">#REF!</definedName>
    <definedName name="ครุภัณฑ์" localSheetId="5">#REF!</definedName>
    <definedName name="ครุภัณฑ์" localSheetId="7">#REF!</definedName>
    <definedName name="ครุภัณฑ์" localSheetId="2">#REF!</definedName>
    <definedName name="ครุภัณฑ์">#REF!</definedName>
    <definedName name="ครุภัณฑ์3" localSheetId="4">#REF!</definedName>
    <definedName name="ครุภัณฑ์3" localSheetId="5">#REF!</definedName>
    <definedName name="ครุภัณฑ์3" localSheetId="7">#REF!</definedName>
    <definedName name="ครุภัณฑ์3" localSheetId="2">#REF!</definedName>
    <definedName name="ครุภัณฑ์3">#REF!</definedName>
    <definedName name="ครุภัณฑ์แก้ไช" localSheetId="4">#REF!</definedName>
    <definedName name="ครุภัณฑ์แก้ไช" localSheetId="5">#REF!</definedName>
    <definedName name="ครุภัณฑ์แก้ไช" localSheetId="7">#REF!</definedName>
    <definedName name="ครุภัณฑ์แก้ไช" localSheetId="2">#REF!</definedName>
    <definedName name="ครุภัณฑ์แก้ไช">#REF!</definedName>
    <definedName name="ตชว" localSheetId="4">#REF!</definedName>
    <definedName name="ตชว" localSheetId="5">#REF!</definedName>
    <definedName name="ตชว" localSheetId="7">#REF!</definedName>
    <definedName name="ตชว" localSheetId="2">#REF!</definedName>
    <definedName name="ตชว">#REF!</definedName>
    <definedName name="แผนงานจัดการศึกษาระดับอุดมศึกษา" localSheetId="4">[2]ศูนย์สัตวศาสตร์ฯ!#REF!</definedName>
    <definedName name="แผนงานจัดการศึกษาระดับอุดมศึกษา" localSheetId="5">[2]ศูนย์สัตวศาสตร์ฯ!#REF!</definedName>
    <definedName name="แผนงานจัดการศึกษาระดับอุดมศึกษา" localSheetId="7">[2]ศูนย์สัตวศาสตร์ฯ!#REF!</definedName>
    <definedName name="แผนงานจัดการศึกษาระดับอุดมศึกษา" localSheetId="2">[2]ศูนย์สัตวศาสตร์ฯ!#REF!</definedName>
    <definedName name="แผนงานจัดการศึกษาระดับอุดมศึกษา">[2]ศูนย์สัตวศาสตร์ฯ!#REF!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7" i="1" l="1"/>
  <c r="K93" i="1"/>
  <c r="K92" i="1"/>
  <c r="K51" i="1"/>
  <c r="K37" i="1"/>
  <c r="K171" i="14" l="1"/>
  <c r="L164" i="14"/>
  <c r="L159" i="14"/>
  <c r="K153" i="14" s="1"/>
  <c r="K152" i="14" s="1"/>
  <c r="K151" i="14" s="1"/>
  <c r="K150" i="14" s="1"/>
  <c r="L154" i="14"/>
  <c r="I145" i="14"/>
  <c r="K144" i="14"/>
  <c r="K143" i="14" s="1"/>
  <c r="K142" i="14" s="1"/>
  <c r="I137" i="14"/>
  <c r="K136" i="14"/>
  <c r="K135" i="14" s="1"/>
  <c r="K134" i="14" s="1"/>
  <c r="K132" i="14"/>
  <c r="K131" i="14"/>
  <c r="K130" i="14"/>
  <c r="I128" i="14"/>
  <c r="K126" i="14"/>
  <c r="K125" i="14"/>
  <c r="K124" i="14"/>
  <c r="I122" i="14"/>
  <c r="K121" i="14" s="1"/>
  <c r="I116" i="14"/>
  <c r="K115" i="14" s="1"/>
  <c r="I110" i="14"/>
  <c r="I106" i="14"/>
  <c r="I101" i="14"/>
  <c r="K100" i="14" s="1"/>
  <c r="K92" i="14"/>
  <c r="I88" i="14" s="1"/>
  <c r="K87" i="14" s="1"/>
  <c r="K89" i="14"/>
  <c r="K83" i="14"/>
  <c r="K82" i="14"/>
  <c r="K81" i="14"/>
  <c r="I79" i="14" s="1"/>
  <c r="K77" i="14"/>
  <c r="K76" i="14"/>
  <c r="K75" i="14"/>
  <c r="I73" i="14" s="1"/>
  <c r="K72" i="14" s="1"/>
  <c r="I67" i="14"/>
  <c r="K66" i="14"/>
  <c r="I61" i="14"/>
  <c r="I57" i="14"/>
  <c r="I52" i="14"/>
  <c r="K51" i="14"/>
  <c r="K43" i="14"/>
  <c r="K40" i="14"/>
  <c r="I39" i="14" s="1"/>
  <c r="K38" i="14" s="1"/>
  <c r="K37" i="14" s="1"/>
  <c r="K36" i="14" s="1"/>
  <c r="K24" i="14"/>
  <c r="L18" i="14"/>
  <c r="L17" i="14"/>
  <c r="L16" i="14"/>
  <c r="I15" i="14"/>
  <c r="L13" i="14"/>
  <c r="L12" i="14"/>
  <c r="L11" i="14"/>
  <c r="I10" i="14"/>
  <c r="G9" i="14" s="1"/>
  <c r="K8" i="14" s="1"/>
  <c r="K171" i="13"/>
  <c r="L164" i="13"/>
  <c r="L159" i="13"/>
  <c r="K153" i="13" s="1"/>
  <c r="K152" i="13" s="1"/>
  <c r="K151" i="13" s="1"/>
  <c r="K150" i="13" s="1"/>
  <c r="L154" i="13"/>
  <c r="I145" i="13"/>
  <c r="K144" i="13"/>
  <c r="K143" i="13"/>
  <c r="K142" i="13"/>
  <c r="I137" i="13"/>
  <c r="K136" i="13"/>
  <c r="K135" i="13"/>
  <c r="K134" i="13"/>
  <c r="K132" i="13"/>
  <c r="K131" i="13"/>
  <c r="K130" i="13"/>
  <c r="I128" i="13"/>
  <c r="K126" i="13"/>
  <c r="K125" i="13"/>
  <c r="K124" i="13"/>
  <c r="I122" i="13"/>
  <c r="K121" i="13" s="1"/>
  <c r="I116" i="13"/>
  <c r="K115" i="13"/>
  <c r="I110" i="13"/>
  <c r="K100" i="13" s="1"/>
  <c r="I106" i="13"/>
  <c r="I101" i="13"/>
  <c r="K92" i="13"/>
  <c r="I88" i="13" s="1"/>
  <c r="K87" i="13" s="1"/>
  <c r="K89" i="13"/>
  <c r="K83" i="13"/>
  <c r="K82" i="13"/>
  <c r="K81" i="13"/>
  <c r="I79" i="13" s="1"/>
  <c r="K77" i="13"/>
  <c r="K76" i="13"/>
  <c r="K75" i="13"/>
  <c r="I73" i="13" s="1"/>
  <c r="I67" i="13"/>
  <c r="K66" i="13"/>
  <c r="I61" i="13"/>
  <c r="I57" i="13"/>
  <c r="I52" i="13"/>
  <c r="K51" i="13"/>
  <c r="K43" i="13"/>
  <c r="K40" i="13"/>
  <c r="I39" i="13"/>
  <c r="K38" i="13"/>
  <c r="K37" i="13" s="1"/>
  <c r="K24" i="13"/>
  <c r="L18" i="13"/>
  <c r="L17" i="13"/>
  <c r="L16" i="13"/>
  <c r="I15" i="13"/>
  <c r="L13" i="13"/>
  <c r="L12" i="13"/>
  <c r="L11" i="13"/>
  <c r="I10" i="13"/>
  <c r="G9" i="13" s="1"/>
  <c r="K8" i="13" s="1"/>
  <c r="K171" i="12"/>
  <c r="L164" i="12"/>
  <c r="L159" i="12"/>
  <c r="K153" i="12" s="1"/>
  <c r="K152" i="12" s="1"/>
  <c r="K151" i="12" s="1"/>
  <c r="K150" i="12" s="1"/>
  <c r="L154" i="12"/>
  <c r="I145" i="12"/>
  <c r="K144" i="12"/>
  <c r="K143" i="12"/>
  <c r="K142" i="12"/>
  <c r="I137" i="12"/>
  <c r="K136" i="12"/>
  <c r="K135" i="12"/>
  <c r="K134" i="12"/>
  <c r="K132" i="12"/>
  <c r="K131" i="12"/>
  <c r="K130" i="12"/>
  <c r="I128" i="12"/>
  <c r="K126" i="12"/>
  <c r="K125" i="12"/>
  <c r="K124" i="12"/>
  <c r="I122" i="12"/>
  <c r="K121" i="12" s="1"/>
  <c r="I116" i="12"/>
  <c r="K115" i="12" s="1"/>
  <c r="I110" i="12"/>
  <c r="I106" i="12"/>
  <c r="K100" i="12" s="1"/>
  <c r="I101" i="12"/>
  <c r="K92" i="12"/>
  <c r="K89" i="12"/>
  <c r="I88" i="12" s="1"/>
  <c r="K87" i="12" s="1"/>
  <c r="K83" i="12"/>
  <c r="K82" i="12"/>
  <c r="K81" i="12"/>
  <c r="I79" i="12" s="1"/>
  <c r="K77" i="12"/>
  <c r="K76" i="12"/>
  <c r="K75" i="12"/>
  <c r="I73" i="12" s="1"/>
  <c r="K72" i="12" s="1"/>
  <c r="I67" i="12"/>
  <c r="K66" i="12"/>
  <c r="I61" i="12"/>
  <c r="I57" i="12"/>
  <c r="I52" i="12"/>
  <c r="K51" i="12"/>
  <c r="K43" i="12"/>
  <c r="K40" i="12"/>
  <c r="I39" i="12"/>
  <c r="K38" i="12"/>
  <c r="K37" i="12" s="1"/>
  <c r="K24" i="12"/>
  <c r="L18" i="12"/>
  <c r="L17" i="12"/>
  <c r="L16" i="12"/>
  <c r="I15" i="12"/>
  <c r="L13" i="12"/>
  <c r="L12" i="12"/>
  <c r="L11" i="12"/>
  <c r="I10" i="12"/>
  <c r="G9" i="12" s="1"/>
  <c r="K8" i="12" s="1"/>
  <c r="K5" i="6"/>
  <c r="K171" i="6"/>
  <c r="K5" i="10"/>
  <c r="K182" i="10"/>
  <c r="K188" i="11"/>
  <c r="K183" i="11"/>
  <c r="K178" i="11"/>
  <c r="L169" i="11"/>
  <c r="L164" i="11"/>
  <c r="L159" i="11"/>
  <c r="I150" i="11"/>
  <c r="K149" i="11"/>
  <c r="K148" i="11"/>
  <c r="K147" i="11" s="1"/>
  <c r="I142" i="11"/>
  <c r="K141" i="11"/>
  <c r="K140" i="11"/>
  <c r="K139" i="11" s="1"/>
  <c r="K136" i="11"/>
  <c r="K134" i="11"/>
  <c r="K133" i="11"/>
  <c r="K132" i="11"/>
  <c r="K128" i="11"/>
  <c r="K127" i="11"/>
  <c r="K126" i="11"/>
  <c r="I118" i="11"/>
  <c r="K117" i="11" s="1"/>
  <c r="I112" i="11"/>
  <c r="I108" i="11"/>
  <c r="I103" i="11"/>
  <c r="K94" i="11"/>
  <c r="K91" i="11"/>
  <c r="I90" i="11" s="1"/>
  <c r="K89" i="11" s="1"/>
  <c r="K84" i="11"/>
  <c r="K82" i="11"/>
  <c r="K81" i="11"/>
  <c r="K80" i="11"/>
  <c r="I78" i="11" s="1"/>
  <c r="K77" i="11"/>
  <c r="K76" i="11"/>
  <c r="I73" i="11" s="1"/>
  <c r="K72" i="11" s="1"/>
  <c r="K75" i="11"/>
  <c r="I67" i="11"/>
  <c r="K66" i="11"/>
  <c r="I61" i="11"/>
  <c r="K51" i="11" s="1"/>
  <c r="I57" i="11"/>
  <c r="I52" i="11"/>
  <c r="K43" i="11"/>
  <c r="K40" i="11"/>
  <c r="K24" i="11"/>
  <c r="L18" i="11"/>
  <c r="L17" i="11"/>
  <c r="L16" i="11"/>
  <c r="L13" i="11"/>
  <c r="L12" i="11"/>
  <c r="L11" i="11"/>
  <c r="K188" i="8"/>
  <c r="K183" i="8"/>
  <c r="K178" i="8"/>
  <c r="K193" i="1"/>
  <c r="K198" i="1"/>
  <c r="L199" i="1"/>
  <c r="I130" i="11" l="1"/>
  <c r="I10" i="11"/>
  <c r="G9" i="11" s="1"/>
  <c r="K8" i="11" s="1"/>
  <c r="L29" i="11" s="1"/>
  <c r="K28" i="11" s="1"/>
  <c r="I23" i="11" s="1"/>
  <c r="K22" i="11" s="1"/>
  <c r="K7" i="11" s="1"/>
  <c r="K6" i="11" s="1"/>
  <c r="K102" i="11"/>
  <c r="K88" i="11" s="1"/>
  <c r="K158" i="11"/>
  <c r="K157" i="11" s="1"/>
  <c r="K156" i="11" s="1"/>
  <c r="K155" i="11" s="1"/>
  <c r="I15" i="11"/>
  <c r="I39" i="11"/>
  <c r="K38" i="11" s="1"/>
  <c r="K37" i="11" s="1"/>
  <c r="K36" i="11" s="1"/>
  <c r="I124" i="11"/>
  <c r="L29" i="14"/>
  <c r="K28" i="14" s="1"/>
  <c r="I23" i="14" s="1"/>
  <c r="K22" i="14" s="1"/>
  <c r="K7" i="14" s="1"/>
  <c r="K6" i="14" s="1"/>
  <c r="K86" i="14"/>
  <c r="K85" i="14" s="1"/>
  <c r="K35" i="14" s="1"/>
  <c r="L29" i="13"/>
  <c r="K28" i="13" s="1"/>
  <c r="I23" i="13" s="1"/>
  <c r="K22" i="13" s="1"/>
  <c r="K7" i="13"/>
  <c r="K6" i="13" s="1"/>
  <c r="K36" i="13"/>
  <c r="K86" i="13"/>
  <c r="K85" i="13" s="1"/>
  <c r="K72" i="13"/>
  <c r="L29" i="12"/>
  <c r="K28" i="12" s="1"/>
  <c r="I23" i="12" s="1"/>
  <c r="K22" i="12" s="1"/>
  <c r="K7" i="12"/>
  <c r="K6" i="12" s="1"/>
  <c r="K86" i="12"/>
  <c r="K85" i="12" s="1"/>
  <c r="K36" i="12"/>
  <c r="K35" i="12" s="1"/>
  <c r="K123" i="11"/>
  <c r="K5" i="14" l="1"/>
  <c r="K4" i="14" s="1"/>
  <c r="K35" i="13"/>
  <c r="K5" i="13"/>
  <c r="K4" i="13" s="1"/>
  <c r="K5" i="12"/>
  <c r="K4" i="12" s="1"/>
  <c r="K87" i="11"/>
  <c r="K35" i="11" s="1"/>
  <c r="K5" i="11" s="1"/>
  <c r="K4" i="11" s="1"/>
  <c r="K188" i="1" l="1"/>
  <c r="I67" i="6" l="1"/>
  <c r="K66" i="6"/>
  <c r="I116" i="6"/>
  <c r="K115" i="6" s="1"/>
  <c r="I127" i="10"/>
  <c r="K126" i="10" s="1"/>
  <c r="I72" i="10"/>
  <c r="K71" i="10" s="1"/>
  <c r="I118" i="8"/>
  <c r="K117" i="8" s="1"/>
  <c r="I67" i="8"/>
  <c r="K66" i="8" s="1"/>
  <c r="I61" i="8"/>
  <c r="K51" i="8" s="1"/>
  <c r="I57" i="8"/>
  <c r="I52" i="8"/>
  <c r="K43" i="8"/>
  <c r="K40" i="8"/>
  <c r="I71" i="1"/>
  <c r="K70" i="1" s="1"/>
  <c r="I127" i="1"/>
  <c r="K126" i="1" s="1"/>
  <c r="I121" i="1"/>
  <c r="I117" i="1"/>
  <c r="I112" i="1"/>
  <c r="K99" i="1"/>
  <c r="K96" i="1"/>
  <c r="K89" i="1"/>
  <c r="I65" i="1"/>
  <c r="I61" i="1"/>
  <c r="K55" i="1" s="1"/>
  <c r="I56" i="1"/>
  <c r="K43" i="1"/>
  <c r="K40" i="1"/>
  <c r="I39" i="8" l="1"/>
  <c r="K38" i="8" s="1"/>
  <c r="K37" i="8" s="1"/>
  <c r="I95" i="1"/>
  <c r="K94" i="1" s="1"/>
  <c r="K111" i="1"/>
  <c r="I39" i="1"/>
  <c r="L175" i="10"/>
  <c r="L170" i="10"/>
  <c r="L165" i="10"/>
  <c r="I156" i="10"/>
  <c r="K155" i="10" s="1"/>
  <c r="K154" i="10" s="1"/>
  <c r="K153" i="10" s="1"/>
  <c r="I148" i="10"/>
  <c r="K147" i="10" s="1"/>
  <c r="K146" i="10" s="1"/>
  <c r="K145" i="10" s="1"/>
  <c r="K143" i="10"/>
  <c r="K142" i="10"/>
  <c r="K141" i="10"/>
  <c r="K137" i="10"/>
  <c r="K136" i="10"/>
  <c r="K135" i="10"/>
  <c r="I121" i="10"/>
  <c r="I117" i="10"/>
  <c r="I112" i="10"/>
  <c r="I106" i="10"/>
  <c r="W105" i="10"/>
  <c r="W106" i="10" s="1"/>
  <c r="K105" i="10"/>
  <c r="P105" i="10" s="1"/>
  <c r="K97" i="10"/>
  <c r="K94" i="10"/>
  <c r="K88" i="10"/>
  <c r="K87" i="10"/>
  <c r="K86" i="10"/>
  <c r="K82" i="10"/>
  <c r="K81" i="10"/>
  <c r="K80" i="10"/>
  <c r="I78" i="10" s="1"/>
  <c r="I66" i="10"/>
  <c r="I62" i="10"/>
  <c r="I57" i="10"/>
  <c r="I51" i="10"/>
  <c r="K50" i="10" s="1"/>
  <c r="P50" i="10" s="1"/>
  <c r="W50" i="10"/>
  <c r="W51" i="10" s="1"/>
  <c r="K42" i="10"/>
  <c r="K39" i="10"/>
  <c r="K24" i="10"/>
  <c r="L18" i="10"/>
  <c r="L17" i="10"/>
  <c r="L16" i="10"/>
  <c r="L13" i="10"/>
  <c r="L12" i="10"/>
  <c r="L11" i="10"/>
  <c r="L169" i="8"/>
  <c r="L164" i="8"/>
  <c r="L159" i="8"/>
  <c r="I150" i="8"/>
  <c r="K149" i="8" s="1"/>
  <c r="K148" i="8" s="1"/>
  <c r="K147" i="8" s="1"/>
  <c r="I142" i="8"/>
  <c r="K141" i="8" s="1"/>
  <c r="K140" i="8" s="1"/>
  <c r="K139" i="8" s="1"/>
  <c r="K136" i="8"/>
  <c r="K134" i="8"/>
  <c r="K133" i="8"/>
  <c r="K132" i="8"/>
  <c r="K128" i="8"/>
  <c r="K127" i="8"/>
  <c r="K126" i="8"/>
  <c r="I112" i="8"/>
  <c r="I108" i="8"/>
  <c r="I103" i="8"/>
  <c r="K94" i="8"/>
  <c r="K91" i="8"/>
  <c r="K84" i="8"/>
  <c r="K82" i="8"/>
  <c r="K81" i="8"/>
  <c r="K80" i="8"/>
  <c r="K77" i="8"/>
  <c r="K76" i="8"/>
  <c r="K75" i="8"/>
  <c r="K24" i="8"/>
  <c r="L18" i="8"/>
  <c r="L17" i="8"/>
  <c r="L16" i="8"/>
  <c r="L13" i="8"/>
  <c r="L12" i="8"/>
  <c r="L11" i="8"/>
  <c r="K145" i="1"/>
  <c r="L164" i="6"/>
  <c r="L159" i="6"/>
  <c r="K153" i="6" s="1"/>
  <c r="K152" i="6" s="1"/>
  <c r="L154" i="6"/>
  <c r="I145" i="6"/>
  <c r="K144" i="6" s="1"/>
  <c r="K143" i="6" s="1"/>
  <c r="K142" i="6" s="1"/>
  <c r="I137" i="6"/>
  <c r="K136" i="6" s="1"/>
  <c r="K135" i="6" s="1"/>
  <c r="K134" i="6" s="1"/>
  <c r="K132" i="6"/>
  <c r="K131" i="6"/>
  <c r="K130" i="6"/>
  <c r="K126" i="6"/>
  <c r="K125" i="6"/>
  <c r="K124" i="6"/>
  <c r="I110" i="6"/>
  <c r="I106" i="6"/>
  <c r="I101" i="6"/>
  <c r="K92" i="6"/>
  <c r="K89" i="6"/>
  <c r="I88" i="6" s="1"/>
  <c r="K87" i="6" s="1"/>
  <c r="K83" i="6"/>
  <c r="K82" i="6"/>
  <c r="K81" i="6"/>
  <c r="K77" i="6"/>
  <c r="K76" i="6"/>
  <c r="K75" i="6"/>
  <c r="I61" i="6"/>
  <c r="I57" i="6"/>
  <c r="I52" i="6"/>
  <c r="K43" i="6"/>
  <c r="K40" i="6"/>
  <c r="K24" i="6"/>
  <c r="L18" i="6"/>
  <c r="L17" i="6"/>
  <c r="L16" i="6"/>
  <c r="L13" i="6"/>
  <c r="L12" i="6"/>
  <c r="L11" i="6"/>
  <c r="L177" i="1"/>
  <c r="L172" i="1"/>
  <c r="L167" i="1"/>
  <c r="I158" i="1"/>
  <c r="K157" i="1" s="1"/>
  <c r="K156" i="1" s="1"/>
  <c r="K155" i="1" s="1"/>
  <c r="I150" i="1"/>
  <c r="K149" i="1" s="1"/>
  <c r="K148" i="1" s="1"/>
  <c r="K143" i="1"/>
  <c r="K142" i="1"/>
  <c r="K141" i="1"/>
  <c r="K137" i="1"/>
  <c r="K136" i="1"/>
  <c r="K135" i="1"/>
  <c r="K87" i="1"/>
  <c r="K86" i="1"/>
  <c r="K85" i="1"/>
  <c r="K80" i="1"/>
  <c r="K81" i="1"/>
  <c r="K79" i="1"/>
  <c r="L18" i="1"/>
  <c r="L17" i="1"/>
  <c r="L16" i="1"/>
  <c r="L11" i="1"/>
  <c r="L12" i="1"/>
  <c r="L13" i="1"/>
  <c r="K24" i="1"/>
  <c r="I10" i="6" l="1"/>
  <c r="G9" i="6" s="1"/>
  <c r="K8" i="6" s="1"/>
  <c r="I39" i="6"/>
  <c r="K38" i="6" s="1"/>
  <c r="K37" i="6" s="1"/>
  <c r="I10" i="10"/>
  <c r="G9" i="10" s="1"/>
  <c r="K8" i="10" s="1"/>
  <c r="L29" i="10" s="1"/>
  <c r="K28" i="10" s="1"/>
  <c r="I23" i="10" s="1"/>
  <c r="K22" i="10" s="1"/>
  <c r="K7" i="10" s="1"/>
  <c r="K6" i="10" s="1"/>
  <c r="I133" i="10"/>
  <c r="K158" i="8"/>
  <c r="K157" i="8" s="1"/>
  <c r="K156" i="8" s="1"/>
  <c r="K155" i="8" s="1"/>
  <c r="I10" i="8"/>
  <c r="G9" i="8" s="1"/>
  <c r="K8" i="8" s="1"/>
  <c r="I15" i="8"/>
  <c r="K102" i="8"/>
  <c r="I90" i="8"/>
  <c r="K89" i="8" s="1"/>
  <c r="I124" i="8"/>
  <c r="I130" i="8"/>
  <c r="I83" i="1"/>
  <c r="K86" i="6"/>
  <c r="I73" i="8"/>
  <c r="I15" i="10"/>
  <c r="K111" i="10"/>
  <c r="I139" i="10"/>
  <c r="K132" i="10" s="1"/>
  <c r="K56" i="10"/>
  <c r="I84" i="10"/>
  <c r="K77" i="10" s="1"/>
  <c r="K164" i="10"/>
  <c r="K163" i="10" s="1"/>
  <c r="K162" i="10" s="1"/>
  <c r="K161" i="10" s="1"/>
  <c r="I77" i="1"/>
  <c r="I78" i="8"/>
  <c r="I93" i="10"/>
  <c r="K92" i="10" s="1"/>
  <c r="I38" i="10"/>
  <c r="K37" i="10" s="1"/>
  <c r="K36" i="10" s="1"/>
  <c r="K38" i="1"/>
  <c r="L29" i="8"/>
  <c r="K28" i="8" s="1"/>
  <c r="I23" i="8" s="1"/>
  <c r="K22" i="8" s="1"/>
  <c r="K7" i="8" s="1"/>
  <c r="K6" i="8" s="1"/>
  <c r="K147" i="1"/>
  <c r="I128" i="6"/>
  <c r="I73" i="6"/>
  <c r="K51" i="6"/>
  <c r="K151" i="6"/>
  <c r="K150" i="6" s="1"/>
  <c r="I15" i="6"/>
  <c r="K100" i="6"/>
  <c r="I79" i="6"/>
  <c r="I122" i="6"/>
  <c r="L29" i="6"/>
  <c r="K166" i="1"/>
  <c r="K165" i="1" s="1"/>
  <c r="K164" i="1" s="1"/>
  <c r="K163" i="1" s="1"/>
  <c r="I139" i="1"/>
  <c r="I133" i="1"/>
  <c r="I10" i="1"/>
  <c r="G9" i="1" s="1"/>
  <c r="K8" i="1" s="1"/>
  <c r="L29" i="1" s="1"/>
  <c r="K28" i="1" s="1"/>
  <c r="I15" i="1"/>
  <c r="K123" i="8" l="1"/>
  <c r="K88" i="8"/>
  <c r="K76" i="1"/>
  <c r="K132" i="1"/>
  <c r="K36" i="1"/>
  <c r="K35" i="10"/>
  <c r="K72" i="6"/>
  <c r="K72" i="8"/>
  <c r="K36" i="8" s="1"/>
  <c r="K36" i="6"/>
  <c r="K121" i="6"/>
  <c r="K85" i="6" s="1"/>
  <c r="K35" i="6" s="1"/>
  <c r="K91" i="10"/>
  <c r="K90" i="10" s="1"/>
  <c r="K28" i="6"/>
  <c r="I23" i="6" s="1"/>
  <c r="K22" i="6" s="1"/>
  <c r="K7" i="6" s="1"/>
  <c r="K6" i="6" s="1"/>
  <c r="I23" i="1"/>
  <c r="K22" i="1" s="1"/>
  <c r="K7" i="1" s="1"/>
  <c r="K34" i="10" l="1"/>
  <c r="K4" i="10" s="1"/>
  <c r="K87" i="8"/>
  <c r="K35" i="8" s="1"/>
  <c r="K35" i="1"/>
  <c r="K5" i="1" s="1"/>
  <c r="K6" i="1"/>
  <c r="K5" i="8" l="1"/>
  <c r="K4" i="8" s="1"/>
  <c r="K4" i="1"/>
  <c r="K4" i="6"/>
</calcChain>
</file>

<file path=xl/sharedStrings.xml><?xml version="1.0" encoding="utf-8"?>
<sst xmlns="http://schemas.openxmlformats.org/spreadsheetml/2006/main" count="2802" uniqueCount="125">
  <si>
    <t>มหาวิทยาลัยเทคโนโลยีราชมงคลธัญบุรี</t>
  </si>
  <si>
    <t>บาท</t>
  </si>
  <si>
    <t>แผนงาน  บุคลากรภาครัฐ</t>
  </si>
  <si>
    <t>1. รายการ บุคลากรภาครัฐ</t>
  </si>
  <si>
    <t>งบบุคลากร</t>
  </si>
  <si>
    <t>1)</t>
  </si>
  <si>
    <t>วุฒิ</t>
  </si>
  <si>
    <t>ปริญญาตรี</t>
  </si>
  <si>
    <t>อัตรา</t>
  </si>
  <si>
    <t>ค่าจ้าง</t>
  </si>
  <si>
    <t>2)</t>
  </si>
  <si>
    <t>3)</t>
  </si>
  <si>
    <t>ปวส.</t>
  </si>
  <si>
    <t>ปริญญาโท</t>
  </si>
  <si>
    <t xml:space="preserve">2. ค่าครองชีพ </t>
  </si>
  <si>
    <t>งบดำเนินงาน</t>
  </si>
  <si>
    <t>1. ค่าตอบแทนใช้สอยและวัสดุ</t>
  </si>
  <si>
    <t>1.1 ค่าตอบแทน</t>
  </si>
  <si>
    <t xml:space="preserve"> - เงินประจำตำแหน่งผู้บริหาร</t>
  </si>
  <si>
    <t xml:space="preserve"> - ค่าตอบแทนประจำตำแหน่งหัวหน้าภาควิชาและหัวหน้าสาขาวิชา</t>
  </si>
  <si>
    <t xml:space="preserve"> - ค่าตอบแทนสำหรับผู้ดำรงตำแหน่งผู้บริหาร</t>
  </si>
  <si>
    <t>1.2 ค่าใช้สอย</t>
  </si>
  <si>
    <t xml:space="preserve"> - ค่าประกันสังคม</t>
  </si>
  <si>
    <t xml:space="preserve"> - กองทุนเงินทดแทน</t>
  </si>
  <si>
    <t>2.  ค่าสาธารณูปโภค</t>
  </si>
  <si>
    <t>แผนงาน  ด้านการพัฒนาและเสริมสร้างศักยภาพทรัพยากรมนุษย์</t>
  </si>
  <si>
    <t>2.  ผลผลิต  ผู้สำเร็จการศึกษาด้านวิทยาศาสตร์และเทคโนโลยี</t>
  </si>
  <si>
    <t>งบเงินอุดหนุน</t>
  </si>
  <si>
    <t>ค่าใช้จ่ายดำเนินงาน</t>
  </si>
  <si>
    <t xml:space="preserve"> - ค่าเบี้ยประชุมคณะกรรมการ</t>
  </si>
  <si>
    <t xml:space="preserve"> - ค่าตอบแทนอื่นๆ</t>
  </si>
  <si>
    <t>1.3 ค่าวัสดุ</t>
  </si>
  <si>
    <t>2. ค่าสาธารณูปโภค</t>
  </si>
  <si>
    <t>ค่าใช้จ่ายดำเนินโครงการ</t>
  </si>
  <si>
    <t xml:space="preserve"> Learning to be Innovator : การเรียนรู้สู่การเป็นนวัตกร</t>
  </si>
  <si>
    <t>Internationalization : การพัฒนาความเป็นนานาชาติ</t>
  </si>
  <si>
    <t xml:space="preserve"> Innovative Management : การบริหารจัดการด้วยนวัตกรรม</t>
  </si>
  <si>
    <t>งบลงทุน</t>
  </si>
  <si>
    <t xml:space="preserve">  ครุภัณฑ์</t>
  </si>
  <si>
    <t>รายการ</t>
  </si>
  <si>
    <t>จำนวน</t>
  </si>
  <si>
    <t>หน่วยนับ</t>
  </si>
  <si>
    <t xml:space="preserve">  ราคาต่อหน่วย</t>
  </si>
  <si>
    <t>รวมเงิน</t>
  </si>
  <si>
    <t>เงินรับฝาก</t>
  </si>
  <si>
    <t>ค่าใช้จ่ายในการปฐมนิเทศนักศึกษาใหม่</t>
  </si>
  <si>
    <t>3.  ผลผลิต  ผู้สำเร็จการศึกษาด้านสังคมศาสตร์</t>
  </si>
  <si>
    <t>4. ผลผลิต  ผลงานการให้บริการวิชาการ</t>
  </si>
  <si>
    <t>Social and Culture Enhance by Innovation: การบริการวิชาการและเพิ่มคุณค่าด้านศิลปวัฒนธรรมด้วยนวัตกรรม</t>
  </si>
  <si>
    <t>5.  ผลผลิต   ผลงานทำนุบำรุงศิลปวัฒนธรรม</t>
  </si>
  <si>
    <t>แผนงาน  ด้านการสร้างความสามารถในการแข่งขันของประเทศ</t>
  </si>
  <si>
    <t>6. ผลผลิต ผลงานวิจัยและนวัตกรรม</t>
  </si>
  <si>
    <t xml:space="preserve">Research for Innovation : การวิจัยเพื่อสร้างสรรค์นวัตกรรม </t>
  </si>
  <si>
    <t>ค่าใช้จ่ายเผยแพร่ผลงานวิจัยและนวัตกรรม</t>
  </si>
  <si>
    <t>ค่าใช้จ่ายด้านการพัฒนาอาจารย์ให้เป็นนักวิจัยและพัฒนานวัตกรรมที่ตอบโจทย์ประเทศ</t>
  </si>
  <si>
    <t>ค่าใช้จ่ายโครงการวิจัยและนวัตกรรม</t>
  </si>
  <si>
    <t>7. งบประมาณเงินรายได้ (งบกลาง)ของคณะ</t>
  </si>
  <si>
    <t>ค่าใช้จ่ายส่งเสริมการฝึกประสบการณ์วิชาชีพของคณะ</t>
  </si>
  <si>
    <t>สมทบกองทุนส่งเสริมการฝึกประสบการณ์วิชาชีพ</t>
  </si>
  <si>
    <t xml:space="preserve"> </t>
  </si>
  <si>
    <t>รายได้กองทุนฝึกประสบการณ์วิชาชีพสมทบมหาวิทยาลัย</t>
  </si>
  <si>
    <t>ค่าธรรมเนียมในระบบเหมาจ่ายที่จัดสรรไว้ส่วนกลางมหาวิทยาลัย</t>
  </si>
  <si>
    <t>เงินรายได้สมทบมหาวิทยาลัย</t>
  </si>
  <si>
    <t>สมทบค่าสาธารณูปโภค</t>
  </si>
  <si>
    <t xml:space="preserve">เงินทุนสำรองมหาวิทยาลัย </t>
  </si>
  <si>
    <t>ค่าใช้จ่ายดำเนินงานจากค่าสนับสนุนการศึกษา</t>
  </si>
  <si>
    <t>1.1 อัตราเดิม.......อัตรา</t>
  </si>
  <si>
    <t>1. ค่าจ้างชั่วคราว.........อัตรา</t>
  </si>
  <si>
    <t>ตำแหน่ง.............................</t>
  </si>
  <si>
    <t>1.2 อัตราใหม่.......อัตรา</t>
  </si>
  <si>
    <t xml:space="preserve"> - ค่าใช้จ่ายในการประชุม</t>
  </si>
  <si>
    <t xml:space="preserve"> - ค่าจ้างเหมาบริการ</t>
  </si>
  <si>
    <t xml:space="preserve"> - ค่าใช้สอยอื่นๆ</t>
  </si>
  <si>
    <t>โครงการ........................................................</t>
  </si>
  <si>
    <t>รายการ....................................</t>
  </si>
  <si>
    <t>ค่าสิ่งก่อสร้าง</t>
  </si>
  <si>
    <t>โครงการวิจัย........................................................</t>
  </si>
  <si>
    <t>สมทบกองทุนส่งเสริมงานวิจัย</t>
  </si>
  <si>
    <t>สมทบกองทุนพัฒนานักศึกษา</t>
  </si>
  <si>
    <t>สมทบกองทุนพัฒนาบุคลากร</t>
  </si>
  <si>
    <t>ระดับปริญญาตรี ภาคปกติ</t>
  </si>
  <si>
    <t>ระดับปริญญาตรี ภาคพิเศษ</t>
  </si>
  <si>
    <t>8.  สมทบมหาวิทยาลัยฯ</t>
  </si>
  <si>
    <t>ระดับปริญญาตรี หลักสูตรนานาชาติ</t>
  </si>
  <si>
    <t>ระดับประกาศนียบัตรบัณฑิต ภาคพิเศษ</t>
  </si>
  <si>
    <t>ระดับปริญญาเอก ภาคพิเศษ</t>
  </si>
  <si>
    <t xml:space="preserve">ระดับปริญญาเอก ภาคปกติ </t>
  </si>
  <si>
    <t>งบรายจ่ายอื่น</t>
  </si>
  <si>
    <t>ค่าใช้จ่ายในการเดินทางไปราชการต่างประเทศชั่วคราว</t>
  </si>
  <si>
    <t>โครงการ...............................................................</t>
  </si>
  <si>
    <t>9. เงินประกันความเสี่ยงคณะ/วิทยาลัย</t>
  </si>
  <si>
    <t>8. เงินทุนสำรองคณะ/วิทยาลัย</t>
  </si>
  <si>
    <t>10. สมทบกองทุน</t>
  </si>
  <si>
    <t>11. กองทุนส่งเสริมการฝึกประสบการณ์วิชาชีพ</t>
  </si>
  <si>
    <t>12.  สมทบมหาวิทยาลัยฯ</t>
  </si>
  <si>
    <t>ค่าปฐมนิเทศ</t>
  </si>
  <si>
    <t xml:space="preserve">ค่าประกันอุบัติเหตุ </t>
  </si>
  <si>
    <t xml:space="preserve">ค่ากิจกรรมนักศึกษา </t>
  </si>
  <si>
    <t xml:space="preserve">ค่าตรวจสุขภาพ นศ. </t>
  </si>
  <si>
    <t xml:space="preserve">คู่มือนักศึกษา </t>
  </si>
  <si>
    <t>ค่าบำรุงห้องสมุดและเทคโนโลยีสารสนเทศ</t>
  </si>
  <si>
    <t>ค่าบำรุง ICT (ส่วนกลาง)</t>
  </si>
  <si>
    <t xml:space="preserve">ค่าใช้จ่ายในการให้บริการ นศ.เช่น รถบริการ </t>
  </si>
  <si>
    <t>เงินทุนสำรองมหาวิทยาลัย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</si>
  <si>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</si>
  <si>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</si>
  <si>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</si>
  <si>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</si>
  <si>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</si>
  <si>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</si>
  <si>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</si>
  <si>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</si>
  <si>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12.1.9</t>
  </si>
  <si>
    <t>โครงการ…............................................................</t>
  </si>
  <si>
    <t>8. สมทบค่าสาธารณูปโภค</t>
  </si>
  <si>
    <t>9. สมทบกองทุน</t>
  </si>
  <si>
    <t>10. กองทุนส่งเสริมการฝึกประสบการณ์วิชาชีพ</t>
  </si>
  <si>
    <t>11.  สมทบมหาวิทยาลัยฯ</t>
  </si>
  <si>
    <t>7.  สมทบค่าสาธารณูปโภค</t>
  </si>
  <si>
    <t xml:space="preserve">ระดับปริญญาโท ภาคปกติ </t>
  </si>
  <si>
    <t>ระดับปริญญาโท ภาคพิเศษ</t>
  </si>
  <si>
    <t>งบประมาณเงินรายได้ ประจำปี 2566</t>
  </si>
  <si>
    <t>คณะ.......................................</t>
  </si>
  <si>
    <t>ค่าใช้จ่ายอุดหนุนค่าสมาชิก</t>
  </si>
  <si>
    <t>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</si>
</sst>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</numFmts>
  <fonts count="4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sz val="10"/>
      <name val="Arial"/>
      <family val="2"/>
    </font>
    <font>
      <sz val="18"/>
      <color indexed="10"/>
      <name val="TH SarabunPSK"/>
      <family val="2"/>
    </font>
    <font>
      <b/>
      <sz val="18"/>
      <color rgb="FFFF0000"/>
      <name val="TH SarabunPSK"/>
      <family val="2"/>
    </font>
    <font>
      <sz val="18"/>
      <color indexed="12"/>
      <name val="TH SarabunPSK"/>
      <family val="2"/>
    </font>
    <font>
      <b/>
      <u/>
      <sz val="18"/>
      <name val="TH SarabunPSK"/>
      <family val="2"/>
    </font>
    <font>
      <sz val="18"/>
      <color rgb="FF008000"/>
      <name val="TH SarabunPSK"/>
      <family val="2"/>
    </font>
    <font>
      <u/>
      <sz val="18"/>
      <color indexed="10"/>
      <name val="TH SarabunPSK"/>
      <family val="2"/>
    </font>
    <font>
      <b/>
      <u/>
      <sz val="18"/>
      <color indexed="10"/>
      <name val="TH SarabunPSK"/>
      <family val="2"/>
    </font>
    <font>
      <b/>
      <sz val="18"/>
      <color indexed="10"/>
      <name val="TH SarabunPSK"/>
      <family val="2"/>
    </font>
    <font>
      <b/>
      <u/>
      <sz val="16"/>
      <color rgb="FF0000FF"/>
      <name val="TH SarabunPSK"/>
      <family val="2"/>
    </font>
    <font>
      <b/>
      <sz val="16"/>
      <color rgb="FF0000FF"/>
      <name val="TH SarabunPSK"/>
      <family val="2"/>
    </font>
    <font>
      <sz val="16"/>
      <color rgb="FF0000FF"/>
      <name val="TH SarabunPSK"/>
      <family val="2"/>
    </font>
    <font>
      <b/>
      <sz val="16"/>
      <name val="TH SarabunPSK"/>
      <family val="2"/>
    </font>
    <font>
      <b/>
      <sz val="18"/>
      <color rgb="FF008000"/>
      <name val="TH SarabunPSK"/>
      <family val="2"/>
    </font>
    <font>
      <b/>
      <u/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Calibri"/>
      <family val="2"/>
      <scheme val="minor"/>
    </font>
    <font>
      <b/>
      <u/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sz val="16"/>
      <color indexed="10"/>
      <name val="TH SarabunPSK"/>
      <family val="2"/>
    </font>
    <font>
      <u/>
      <sz val="16"/>
      <color rgb="FF0000FF"/>
      <name val="TH SarabunPSK"/>
      <family val="2"/>
    </font>
    <font>
      <sz val="14"/>
      <name val="TH SarabunPSK"/>
      <family val="2"/>
    </font>
    <font>
      <sz val="16"/>
      <color indexed="12"/>
      <name val="TH SarabunPSK"/>
      <family val="2"/>
    </font>
    <font>
      <i/>
      <sz val="16"/>
      <color rgb="FFFF0000"/>
      <name val="TH SarabunPSK"/>
      <family val="2"/>
    </font>
    <font>
      <u/>
      <sz val="16"/>
      <name val="TH SarabunPSK"/>
      <family val="2"/>
    </font>
    <font>
      <b/>
      <u/>
      <sz val="16"/>
      <color indexed="10"/>
      <name val="TH SarabunPSK"/>
      <family val="2"/>
    </font>
    <font>
      <u/>
      <sz val="16"/>
      <color indexed="10"/>
      <name val="TH SarabunPSK"/>
      <family val="2"/>
    </font>
    <font>
      <u/>
      <sz val="18"/>
      <color rgb="FFFF0000"/>
      <name val="TH SarabunPSK"/>
      <family val="2"/>
    </font>
    <font>
      <b/>
      <u/>
      <sz val="18"/>
      <color rgb="FFFF0000"/>
      <name val="TH SarabunPSK"/>
      <family val="2"/>
    </font>
    <font>
      <u/>
      <sz val="16"/>
      <color rgb="FFFF0000"/>
      <name val="TH SarabunPSK"/>
      <family val="2"/>
    </font>
    <font>
      <b/>
      <u/>
      <sz val="16"/>
      <color rgb="FF3333FF"/>
      <name val="TH SarabunPSK"/>
      <family val="2"/>
    </font>
    <font>
      <b/>
      <u/>
      <sz val="18"/>
      <color rgb="FF0000FF"/>
      <name val="TH SarabunPSK"/>
      <family val="2"/>
    </font>
    <font>
      <b/>
      <u/>
      <sz val="16"/>
      <color theme="9" tint="-0.249977111117893"/>
      <name val="TH SarabunPSK"/>
      <family val="2"/>
    </font>
    <font>
      <b/>
      <sz val="16"/>
      <color theme="9" tint="-0.249977111117893"/>
      <name val="TH SarabunPSK"/>
      <family val="2"/>
    </font>
    <font>
      <sz val="16"/>
      <color theme="9" tint="-0.249977111117893"/>
      <name val="TH SarabunPSK"/>
      <family val="2"/>
    </font>
    <font>
      <sz val="16"/>
      <color theme="1"/>
      <name val="TH SarabunPSK"/>
      <family val="2"/>
    </font>
    <font>
      <b/>
      <sz val="16"/>
      <color indexed="10"/>
      <name val="TH SarabunPSK"/>
      <family val="2"/>
    </font>
    <font>
      <u val="double"/>
      <sz val="18"/>
      <color indexed="12"/>
      <name val="TH SarabunPSK"/>
      <family val="2"/>
    </font>
    <font>
      <b/>
      <u/>
      <sz val="16"/>
      <color rgb="FF009900"/>
      <name val="TH SarabunPSK"/>
      <family val="2"/>
    </font>
    <font>
      <b/>
      <sz val="16"/>
      <color rgb="FF009900"/>
      <name val="TH SarabunPSK"/>
      <family val="2"/>
    </font>
    <font>
      <sz val="16"/>
      <color rgb="FF0099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dashed">
        <color auto="1"/>
      </bottom>
      <diagonal/>
    </border>
  </borders>
  <cellStyleXfs count="3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0" fontId="2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39">
    <xf numFmtId="0" fontId="0" fillId="0" borderId="0" xfId="0"/>
    <xf numFmtId="0" fontId="4" fillId="0" borderId="0" xfId="3" applyFont="1"/>
    <xf numFmtId="0" fontId="3" fillId="0" borderId="0" xfId="4" applyFont="1" applyAlignment="1">
      <alignment horizontal="center"/>
    </xf>
    <xf numFmtId="0" fontId="5" fillId="0" borderId="0" xfId="3" applyFont="1"/>
    <xf numFmtId="0" fontId="3" fillId="0" borderId="0" xfId="3" applyFont="1" applyAlignment="1">
      <alignment horizontal="left"/>
    </xf>
    <xf numFmtId="0" fontId="5" fillId="0" borderId="0" xfId="3" applyFont="1" applyAlignment="1">
      <alignment horizontal="centerContinuous"/>
    </xf>
    <xf numFmtId="2" fontId="3" fillId="0" borderId="0" xfId="3" applyNumberFormat="1" applyFont="1" applyAlignment="1">
      <alignment horizontal="left"/>
    </xf>
    <xf numFmtId="0" fontId="7" fillId="0" borderId="0" xfId="3" applyFont="1"/>
    <xf numFmtId="0" fontId="3" fillId="0" borderId="0" xfId="3" applyFont="1" applyAlignment="1">
      <alignment horizontal="centerContinuous"/>
    </xf>
    <xf numFmtId="0" fontId="3" fillId="0" borderId="0" xfId="3" applyFont="1"/>
    <xf numFmtId="164" fontId="3" fillId="0" borderId="0" xfId="3" applyNumberFormat="1" applyFont="1" applyAlignment="1">
      <alignment horizontal="centerContinuous"/>
    </xf>
    <xf numFmtId="0" fontId="10" fillId="0" borderId="0" xfId="7" applyFont="1" applyAlignment="1">
      <alignment horizontal="left"/>
    </xf>
    <xf numFmtId="0" fontId="5" fillId="0" borderId="0" xfId="8" applyFont="1" applyAlignment="1">
      <alignment horizontal="centerContinuous"/>
    </xf>
    <xf numFmtId="0" fontId="3" fillId="0" borderId="0" xfId="8" applyFont="1" applyAlignment="1">
      <alignment horizontal="centerContinuous"/>
    </xf>
    <xf numFmtId="0" fontId="3" fillId="0" borderId="0" xfId="8" applyFont="1"/>
    <xf numFmtId="2" fontId="3" fillId="0" borderId="0" xfId="8" applyNumberFormat="1" applyFont="1" applyAlignment="1">
      <alignment horizontal="left"/>
    </xf>
    <xf numFmtId="0" fontId="11" fillId="0" borderId="0" xfId="8" applyFont="1"/>
    <xf numFmtId="0" fontId="12" fillId="0" borderId="0" xfId="8" applyFont="1"/>
    <xf numFmtId="0" fontId="13" fillId="0" borderId="0" xfId="8" applyFont="1"/>
    <xf numFmtId="0" fontId="14" fillId="0" borderId="0" xfId="8" applyFont="1"/>
    <xf numFmtId="0" fontId="15" fillId="0" borderId="0" xfId="3" applyFont="1"/>
    <xf numFmtId="0" fontId="16" fillId="0" borderId="0" xfId="3" applyFont="1"/>
    <xf numFmtId="0" fontId="17" fillId="0" borderId="0" xfId="3" applyFont="1"/>
    <xf numFmtId="43" fontId="17" fillId="0" borderId="0" xfId="3" applyNumberFormat="1" applyFont="1"/>
    <xf numFmtId="164" fontId="16" fillId="0" borderId="0" xfId="6" applyNumberFormat="1" applyFont="1" applyFill="1"/>
    <xf numFmtId="0" fontId="18" fillId="0" borderId="0" xfId="3" applyFont="1"/>
    <xf numFmtId="164" fontId="18" fillId="0" borderId="0" xfId="6" applyNumberFormat="1" applyFont="1" applyFill="1"/>
    <xf numFmtId="2" fontId="18" fillId="0" borderId="0" xfId="3" applyNumberFormat="1" applyFont="1"/>
    <xf numFmtId="164" fontId="18" fillId="0" borderId="0" xfId="3" applyNumberFormat="1" applyFont="1"/>
    <xf numFmtId="0" fontId="4" fillId="0" borderId="0" xfId="3" applyFont="1" applyAlignment="1">
      <alignment horizontal="right"/>
    </xf>
    <xf numFmtId="0" fontId="4" fillId="0" borderId="0" xfId="3" applyFont="1" applyAlignment="1">
      <alignment horizontal="left"/>
    </xf>
    <xf numFmtId="0" fontId="4" fillId="0" borderId="0" xfId="3" applyFont="1" applyAlignment="1">
      <alignment horizontal="center"/>
    </xf>
    <xf numFmtId="164" fontId="4" fillId="0" borderId="0" xfId="6" applyNumberFormat="1" applyFont="1" applyFill="1" applyBorder="1" applyAlignment="1">
      <alignment horizontal="right"/>
    </xf>
    <xf numFmtId="164" fontId="4" fillId="0" borderId="0" xfId="10" applyNumberFormat="1" applyFont="1" applyFill="1" applyBorder="1"/>
    <xf numFmtId="164" fontId="4" fillId="0" borderId="0" xfId="6" applyNumberFormat="1" applyFont="1" applyFill="1" applyBorder="1"/>
    <xf numFmtId="164" fontId="4" fillId="0" borderId="0" xfId="3" applyNumberFormat="1" applyFont="1"/>
    <xf numFmtId="0" fontId="4" fillId="0" borderId="0" xfId="11" applyFont="1"/>
    <xf numFmtId="0" fontId="4" fillId="0" borderId="0" xfId="12" applyFont="1"/>
    <xf numFmtId="0" fontId="4" fillId="0" borderId="0" xfId="7" applyFont="1" applyAlignment="1">
      <alignment horizontal="right"/>
    </xf>
    <xf numFmtId="0" fontId="4" fillId="0" borderId="0" xfId="7" applyFont="1"/>
    <xf numFmtId="0" fontId="4" fillId="0" borderId="0" xfId="7" applyFont="1" applyAlignment="1">
      <alignment horizontal="center"/>
    </xf>
    <xf numFmtId="0" fontId="18" fillId="0" borderId="0" xfId="13" applyFont="1"/>
    <xf numFmtId="0" fontId="18" fillId="0" borderId="0" xfId="13" applyFont="1" applyAlignment="1">
      <alignment horizontal="right"/>
    </xf>
    <xf numFmtId="0" fontId="18" fillId="0" borderId="0" xfId="13" applyFont="1" applyAlignment="1">
      <alignment horizontal="left"/>
    </xf>
    <xf numFmtId="3" fontId="4" fillId="0" borderId="0" xfId="14" applyNumberFormat="1" applyFont="1" applyFill="1" applyBorder="1"/>
    <xf numFmtId="164" fontId="4" fillId="0" borderId="0" xfId="11" applyNumberFormat="1" applyFont="1"/>
    <xf numFmtId="164" fontId="4" fillId="0" borderId="0" xfId="1" applyNumberFormat="1" applyFont="1" applyFill="1"/>
    <xf numFmtId="0" fontId="4" fillId="0" borderId="0" xfId="8" applyFont="1"/>
    <xf numFmtId="0" fontId="4" fillId="0" borderId="0" xfId="15" applyFont="1"/>
    <xf numFmtId="0" fontId="18" fillId="0" borderId="0" xfId="15" applyFont="1"/>
    <xf numFmtId="164" fontId="3" fillId="0" borderId="0" xfId="6" applyNumberFormat="1" applyFont="1" applyFill="1" applyBorder="1"/>
    <xf numFmtId="2" fontId="3" fillId="0" borderId="0" xfId="3" applyNumberFormat="1" applyFont="1"/>
    <xf numFmtId="0" fontId="19" fillId="0" borderId="0" xfId="3" applyFont="1"/>
    <xf numFmtId="0" fontId="12" fillId="0" borderId="0" xfId="3" applyFont="1"/>
    <xf numFmtId="0" fontId="13" fillId="0" borderId="0" xfId="3" applyFont="1"/>
    <xf numFmtId="164" fontId="12" fillId="0" borderId="0" xfId="3" applyNumberFormat="1" applyFont="1"/>
    <xf numFmtId="0" fontId="14" fillId="0" borderId="0" xfId="3" applyFont="1"/>
    <xf numFmtId="0" fontId="15" fillId="2" borderId="0" xfId="16" applyFont="1" applyFill="1" applyAlignment="1">
      <alignment horizontal="left"/>
    </xf>
    <xf numFmtId="0" fontId="20" fillId="0" borderId="0" xfId="8" applyFont="1"/>
    <xf numFmtId="0" fontId="21" fillId="0" borderId="0" xfId="3" applyFont="1"/>
    <xf numFmtId="0" fontId="22" fillId="0" borderId="0" xfId="3" applyFont="1"/>
    <xf numFmtId="164" fontId="21" fillId="0" borderId="0" xfId="6" applyNumberFormat="1" applyFont="1" applyFill="1"/>
    <xf numFmtId="0" fontId="18" fillId="0" borderId="0" xfId="7" applyFont="1"/>
    <xf numFmtId="164" fontId="18" fillId="0" borderId="0" xfId="6" applyNumberFormat="1" applyFont="1" applyFill="1" applyBorder="1"/>
    <xf numFmtId="164" fontId="20" fillId="0" borderId="0" xfId="17" applyNumberFormat="1" applyFont="1"/>
    <xf numFmtId="164" fontId="22" fillId="0" borderId="0" xfId="6" applyNumberFormat="1" applyFont="1" applyFill="1"/>
    <xf numFmtId="164" fontId="17" fillId="0" borderId="0" xfId="6" applyNumberFormat="1" applyFont="1" applyFill="1"/>
    <xf numFmtId="0" fontId="17" fillId="0" borderId="0" xfId="18" applyFont="1"/>
    <xf numFmtId="0" fontId="15" fillId="2" borderId="0" xfId="19" applyFont="1" applyFill="1" applyAlignment="1">
      <alignment vertical="top"/>
    </xf>
    <xf numFmtId="0" fontId="15" fillId="0" borderId="0" xfId="11" applyFont="1"/>
    <xf numFmtId="0" fontId="15" fillId="0" borderId="0" xfId="20" applyFont="1" applyAlignment="1">
      <alignment vertical="top" wrapText="1"/>
    </xf>
    <xf numFmtId="164" fontId="17" fillId="0" borderId="0" xfId="6" applyNumberFormat="1" applyFont="1" applyFill="1" applyBorder="1"/>
    <xf numFmtId="0" fontId="22" fillId="0" borderId="0" xfId="18" applyFont="1"/>
    <xf numFmtId="0" fontId="4" fillId="0" borderId="0" xfId="20" applyFont="1" applyAlignment="1">
      <alignment horizontal="right" vertical="top" wrapText="1"/>
    </xf>
    <xf numFmtId="0" fontId="4" fillId="0" borderId="0" xfId="20" applyFont="1" applyAlignment="1">
      <alignment vertical="top"/>
    </xf>
    <xf numFmtId="0" fontId="4" fillId="0" borderId="0" xfId="18" applyFont="1"/>
    <xf numFmtId="164" fontId="4" fillId="0" borderId="0" xfId="21" applyFont="1" applyFill="1" applyBorder="1" applyAlignment="1">
      <alignment horizontal="center" vertical="top" wrapText="1"/>
    </xf>
    <xf numFmtId="164" fontId="4" fillId="0" borderId="0" xfId="6" applyNumberFormat="1" applyFont="1" applyFill="1" applyBorder="1" applyAlignment="1">
      <alignment vertical="top"/>
    </xf>
    <xf numFmtId="0" fontId="4" fillId="0" borderId="0" xfId="7" applyFont="1" applyAlignment="1">
      <alignment vertical="top"/>
    </xf>
    <xf numFmtId="0" fontId="4" fillId="0" borderId="0" xfId="7" applyFont="1" applyAlignment="1">
      <alignment horizontal="left"/>
    </xf>
    <xf numFmtId="3" fontId="4" fillId="0" borderId="0" xfId="24" applyNumberFormat="1" applyFont="1" applyAlignment="1">
      <alignment wrapText="1"/>
    </xf>
    <xf numFmtId="164" fontId="4" fillId="0" borderId="0" xfId="5" applyNumberFormat="1" applyFont="1" applyFill="1" applyBorder="1" applyAlignment="1"/>
    <xf numFmtId="2" fontId="4" fillId="0" borderId="0" xfId="7" applyNumberFormat="1" applyFont="1"/>
    <xf numFmtId="164" fontId="26" fillId="2" borderId="0" xfId="25" applyNumberFormat="1" applyFont="1" applyFill="1"/>
    <xf numFmtId="164" fontId="16" fillId="2" borderId="0" xfId="25" applyNumberFormat="1" applyFont="1" applyFill="1"/>
    <xf numFmtId="164" fontId="16" fillId="0" borderId="0" xfId="25" applyNumberFormat="1" applyFont="1" applyFill="1" applyBorder="1"/>
    <xf numFmtId="164" fontId="17" fillId="2" borderId="0" xfId="25" applyNumberFormat="1" applyFont="1" applyFill="1"/>
    <xf numFmtId="0" fontId="4" fillId="2" borderId="0" xfId="18" applyFont="1" applyFill="1"/>
    <xf numFmtId="0" fontId="4" fillId="0" borderId="0" xfId="11" applyFont="1" applyAlignment="1">
      <alignment vertical="top"/>
    </xf>
    <xf numFmtId="164" fontId="4" fillId="0" borderId="0" xfId="14" applyNumberFormat="1" applyFont="1" applyFill="1" applyBorder="1" applyAlignment="1">
      <alignment vertical="top" wrapText="1"/>
    </xf>
    <xf numFmtId="2" fontId="4" fillId="0" borderId="0" xfId="11" applyNumberFormat="1" applyFont="1" applyAlignment="1">
      <alignment vertical="top"/>
    </xf>
    <xf numFmtId="164" fontId="4" fillId="0" borderId="0" xfId="11" applyNumberFormat="1" applyFont="1" applyAlignment="1">
      <alignment vertical="top"/>
    </xf>
    <xf numFmtId="164" fontId="4" fillId="0" borderId="0" xfId="27" applyNumberFormat="1" applyFont="1" applyFill="1" applyBorder="1"/>
    <xf numFmtId="164" fontId="15" fillId="0" borderId="0" xfId="25" applyNumberFormat="1" applyFont="1" applyFill="1"/>
    <xf numFmtId="0" fontId="15" fillId="2" borderId="0" xfId="2" applyFont="1" applyFill="1" applyAlignment="1">
      <alignment horizontal="left" vertical="top"/>
    </xf>
    <xf numFmtId="0" fontId="15" fillId="0" borderId="0" xfId="19" applyFont="1" applyAlignment="1">
      <alignment vertical="top"/>
    </xf>
    <xf numFmtId="164" fontId="16" fillId="0" borderId="0" xfId="25" applyNumberFormat="1" applyFont="1" applyFill="1"/>
    <xf numFmtId="164" fontId="17" fillId="0" borderId="0" xfId="25" applyNumberFormat="1" applyFont="1" applyFill="1"/>
    <xf numFmtId="0" fontId="15" fillId="0" borderId="0" xfId="7" applyFont="1"/>
    <xf numFmtId="0" fontId="16" fillId="0" borderId="0" xfId="7" applyFont="1"/>
    <xf numFmtId="0" fontId="27" fillId="0" borderId="0" xfId="7" applyFont="1"/>
    <xf numFmtId="0" fontId="4" fillId="0" borderId="0" xfId="28" applyFont="1"/>
    <xf numFmtId="0" fontId="28" fillId="0" borderId="0" xfId="7" applyFont="1"/>
    <xf numFmtId="164" fontId="18" fillId="0" borderId="0" xfId="27" applyNumberFormat="1" applyFont="1" applyFill="1"/>
    <xf numFmtId="0" fontId="29" fillId="0" borderId="0" xfId="7" applyFont="1"/>
    <xf numFmtId="0" fontId="18" fillId="0" borderId="0" xfId="7" applyFont="1" applyAlignment="1">
      <alignment horizontal="center"/>
    </xf>
    <xf numFmtId="2" fontId="18" fillId="0" borderId="0" xfId="7" applyNumberFormat="1" applyFont="1" applyAlignment="1">
      <alignment horizontal="right"/>
    </xf>
    <xf numFmtId="164" fontId="4" fillId="0" borderId="0" xfId="5" applyNumberFormat="1" applyFont="1" applyFill="1" applyBorder="1" applyAlignment="1">
      <alignment vertical="top"/>
    </xf>
    <xf numFmtId="0" fontId="15" fillId="0" borderId="0" xfId="7" applyFont="1" applyAlignment="1">
      <alignment vertical="top"/>
    </xf>
    <xf numFmtId="164" fontId="16" fillId="0" borderId="0" xfId="5" applyNumberFormat="1" applyFont="1" applyFill="1" applyBorder="1" applyAlignment="1"/>
    <xf numFmtId="0" fontId="31" fillId="0" borderId="0" xfId="2" applyFont="1"/>
    <xf numFmtId="0" fontId="32" fillId="0" borderId="0" xfId="3" applyFont="1"/>
    <xf numFmtId="0" fontId="33" fillId="0" borderId="0" xfId="3" applyFont="1"/>
    <xf numFmtId="164" fontId="33" fillId="0" borderId="0" xfId="3" applyNumberFormat="1" applyFont="1"/>
    <xf numFmtId="0" fontId="31" fillId="0" borderId="0" xfId="3" applyFont="1"/>
    <xf numFmtId="0" fontId="16" fillId="0" borderId="0" xfId="11" applyFont="1"/>
    <xf numFmtId="0" fontId="4" fillId="0" borderId="0" xfId="20" applyFont="1" applyAlignment="1">
      <alignment vertical="top" wrapText="1"/>
    </xf>
    <xf numFmtId="0" fontId="34" fillId="0" borderId="0" xfId="11" applyFont="1"/>
    <xf numFmtId="0" fontId="35" fillId="0" borderId="0" xfId="11" applyFont="1"/>
    <xf numFmtId="0" fontId="20" fillId="0" borderId="0" xfId="11" applyFont="1"/>
    <xf numFmtId="0" fontId="36" fillId="0" borderId="0" xfId="11" applyFont="1"/>
    <xf numFmtId="0" fontId="8" fillId="0" borderId="0" xfId="11" applyFont="1"/>
    <xf numFmtId="0" fontId="34" fillId="0" borderId="0" xfId="11" applyFont="1" applyAlignment="1">
      <alignment vertical="top"/>
    </xf>
    <xf numFmtId="164" fontId="16" fillId="0" borderId="0" xfId="14" applyNumberFormat="1" applyFont="1" applyFill="1"/>
    <xf numFmtId="0" fontId="15" fillId="0" borderId="0" xfId="11" applyFont="1" applyAlignment="1">
      <alignment vertical="top"/>
    </xf>
    <xf numFmtId="0" fontId="37" fillId="0" borderId="0" xfId="11" applyFont="1"/>
    <xf numFmtId="0" fontId="38" fillId="0" borderId="0" xfId="11" applyFont="1" applyAlignment="1">
      <alignment vertical="top"/>
    </xf>
    <xf numFmtId="0" fontId="16" fillId="0" borderId="0" xfId="11" applyFont="1" applyAlignment="1">
      <alignment vertical="top"/>
    </xf>
    <xf numFmtId="164" fontId="16" fillId="0" borderId="0" xfId="14" applyNumberFormat="1" applyFont="1" applyFill="1" applyAlignment="1">
      <alignment vertical="top"/>
    </xf>
    <xf numFmtId="0" fontId="35" fillId="0" borderId="0" xfId="11" applyFont="1" applyAlignment="1">
      <alignment vertical="top"/>
    </xf>
    <xf numFmtId="3" fontId="4" fillId="0" borderId="0" xfId="24" applyNumberFormat="1" applyFont="1" applyAlignment="1">
      <alignment vertical="top" wrapText="1"/>
    </xf>
    <xf numFmtId="3" fontId="4" fillId="0" borderId="0" xfId="24" applyNumberFormat="1" applyFont="1" applyAlignment="1">
      <alignment horizontal="center" vertical="top"/>
    </xf>
    <xf numFmtId="164" fontId="8" fillId="0" borderId="0" xfId="6" applyNumberFormat="1" applyFont="1" applyFill="1"/>
    <xf numFmtId="0" fontId="35" fillId="0" borderId="0" xfId="31" applyFont="1"/>
    <xf numFmtId="0" fontId="8" fillId="0" borderId="0" xfId="32" applyFont="1"/>
    <xf numFmtId="0" fontId="8" fillId="0" borderId="0" xfId="32" applyFont="1" applyAlignment="1">
      <alignment horizontal="center" shrinkToFit="1"/>
    </xf>
    <xf numFmtId="164" fontId="8" fillId="0" borderId="0" xfId="6" applyNumberFormat="1" applyFont="1" applyFill="1" applyBorder="1" applyAlignment="1">
      <alignment shrinkToFit="1"/>
    </xf>
    <xf numFmtId="164" fontId="24" fillId="0" borderId="0" xfId="17" applyNumberFormat="1" applyFont="1"/>
    <xf numFmtId="0" fontId="38" fillId="0" borderId="0" xfId="31" applyFont="1"/>
    <xf numFmtId="0" fontId="16" fillId="0" borderId="0" xfId="32" applyFont="1"/>
    <xf numFmtId="0" fontId="16" fillId="0" borderId="0" xfId="32" applyFont="1" applyAlignment="1">
      <alignment horizontal="center" shrinkToFit="1"/>
    </xf>
    <xf numFmtId="164" fontId="16" fillId="0" borderId="0" xfId="6" applyNumberFormat="1" applyFont="1" applyFill="1" applyBorder="1" applyAlignment="1">
      <alignment shrinkToFit="1"/>
    </xf>
    <xf numFmtId="164" fontId="17" fillId="0" borderId="0" xfId="6" applyNumberFormat="1" applyFont="1" applyFill="1" applyAlignment="1">
      <alignment vertical="top"/>
    </xf>
    <xf numFmtId="164" fontId="16" fillId="0" borderId="0" xfId="6" applyNumberFormat="1" applyFont="1" applyFill="1" applyBorder="1" applyAlignment="1">
      <alignment vertical="top" shrinkToFit="1"/>
    </xf>
    <xf numFmtId="0" fontId="16" fillId="0" borderId="0" xfId="32" applyFont="1" applyAlignment="1">
      <alignment vertical="top"/>
    </xf>
    <xf numFmtId="164" fontId="4" fillId="0" borderId="0" xfId="6" applyNumberFormat="1" applyFont="1" applyFill="1" applyAlignment="1">
      <alignment vertical="top"/>
    </xf>
    <xf numFmtId="0" fontId="4" fillId="0" borderId="0" xfId="19" applyFont="1" applyAlignment="1">
      <alignment horizontal="center" vertical="top" wrapText="1"/>
    </xf>
    <xf numFmtId="0" fontId="4" fillId="0" borderId="0" xfId="32" applyFont="1" applyAlignment="1">
      <alignment vertical="top"/>
    </xf>
    <xf numFmtId="0" fontId="4" fillId="0" borderId="0" xfId="32" applyFont="1" applyAlignment="1">
      <alignment horizontal="center" vertical="top" shrinkToFit="1"/>
    </xf>
    <xf numFmtId="164" fontId="4" fillId="0" borderId="0" xfId="6" applyNumberFormat="1" applyFont="1" applyFill="1" applyBorder="1" applyAlignment="1">
      <alignment vertical="top" shrinkToFit="1"/>
    </xf>
    <xf numFmtId="0" fontId="10" fillId="0" borderId="0" xfId="11" applyFont="1"/>
    <xf numFmtId="0" fontId="5" fillId="0" borderId="0" xfId="0" applyFont="1" applyAlignment="1">
      <alignment vertical="top"/>
    </xf>
    <xf numFmtId="0" fontId="5" fillId="0" borderId="0" xfId="18" applyFont="1" applyAlignment="1">
      <alignment vertical="top"/>
    </xf>
    <xf numFmtId="0" fontId="5" fillId="0" borderId="0" xfId="33" applyFont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164" fontId="3" fillId="0" borderId="0" xfId="6" applyNumberFormat="1" applyFont="1" applyFill="1" applyAlignment="1">
      <alignment vertical="top"/>
    </xf>
    <xf numFmtId="0" fontId="19" fillId="0" borderId="0" xfId="23" applyFont="1" applyAlignment="1">
      <alignment vertical="top"/>
    </xf>
    <xf numFmtId="0" fontId="35" fillId="0" borderId="0" xfId="7" applyFont="1"/>
    <xf numFmtId="0" fontId="21" fillId="0" borderId="0" xfId="0" applyFont="1" applyAlignment="1">
      <alignment vertical="top"/>
    </xf>
    <xf numFmtId="0" fontId="21" fillId="0" borderId="0" xfId="18" applyFont="1" applyAlignment="1">
      <alignment vertical="top"/>
    </xf>
    <xf numFmtId="0" fontId="21" fillId="0" borderId="0" xfId="33" applyFont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8" fillId="0" borderId="0" xfId="6" applyNumberFormat="1" applyFont="1" applyFill="1" applyAlignment="1">
      <alignment vertical="top"/>
    </xf>
    <xf numFmtId="0" fontId="8" fillId="0" borderId="0" xfId="23" applyFont="1" applyAlignment="1">
      <alignment vertical="top"/>
    </xf>
    <xf numFmtId="164" fontId="15" fillId="0" borderId="0" xfId="6" applyNumberFormat="1" applyFont="1" applyFill="1"/>
    <xf numFmtId="0" fontId="16" fillId="0" borderId="0" xfId="23" applyFont="1"/>
    <xf numFmtId="0" fontId="16" fillId="0" borderId="0" xfId="23" applyFont="1" applyAlignment="1">
      <alignment horizontal="center" shrinkToFit="1"/>
    </xf>
    <xf numFmtId="0" fontId="16" fillId="0" borderId="0" xfId="23" applyFont="1" applyAlignment="1">
      <alignment shrinkToFit="1"/>
    </xf>
    <xf numFmtId="41" fontId="16" fillId="0" borderId="0" xfId="6" applyNumberFormat="1" applyFont="1" applyFill="1" applyBorder="1" applyAlignment="1">
      <alignment shrinkToFit="1"/>
    </xf>
    <xf numFmtId="0" fontId="15" fillId="0" borderId="0" xfId="19" applyFont="1" applyAlignment="1">
      <alignment horizontal="left" vertical="top"/>
    </xf>
    <xf numFmtId="0" fontId="21" fillId="0" borderId="0" xfId="23" applyFont="1"/>
    <xf numFmtId="164" fontId="39" fillId="0" borderId="0" xfId="6" applyNumberFormat="1" applyFont="1" applyFill="1"/>
    <xf numFmtId="0" fontId="20" fillId="2" borderId="0" xfId="19" applyFont="1" applyFill="1" applyAlignment="1">
      <alignment vertical="top"/>
    </xf>
    <xf numFmtId="0" fontId="40" fillId="0" borderId="0" xfId="23" applyFont="1"/>
    <xf numFmtId="0" fontId="40" fillId="0" borderId="0" xfId="23" applyFont="1" applyAlignment="1">
      <alignment horizontal="center" shrinkToFit="1"/>
    </xf>
    <xf numFmtId="0" fontId="40" fillId="0" borderId="0" xfId="23" applyFont="1" applyAlignment="1">
      <alignment shrinkToFit="1"/>
    </xf>
    <xf numFmtId="164" fontId="40" fillId="0" borderId="0" xfId="23" applyNumberFormat="1" applyFont="1" applyAlignment="1">
      <alignment shrinkToFit="1"/>
    </xf>
    <xf numFmtId="164" fontId="21" fillId="0" borderId="0" xfId="6" applyNumberFormat="1" applyFont="1" applyFill="1" applyBorder="1" applyAlignment="1">
      <alignment vertical="top"/>
    </xf>
    <xf numFmtId="0" fontId="22" fillId="0" borderId="0" xfId="11" applyFont="1"/>
    <xf numFmtId="0" fontId="20" fillId="0" borderId="0" xfId="34" applyFont="1" applyAlignment="1">
      <alignment horizontal="left" vertical="center"/>
    </xf>
    <xf numFmtId="0" fontId="22" fillId="0" borderId="0" xfId="7" applyFont="1"/>
    <xf numFmtId="0" fontId="21" fillId="0" borderId="0" xfId="7" applyFont="1"/>
    <xf numFmtId="164" fontId="21" fillId="0" borderId="0" xfId="14" applyNumberFormat="1" applyFont="1" applyFill="1" applyBorder="1"/>
    <xf numFmtId="0" fontId="41" fillId="0" borderId="0" xfId="7" applyFont="1"/>
    <xf numFmtId="0" fontId="42" fillId="0" borderId="0" xfId="0" applyFont="1" applyAlignment="1">
      <alignment horizontal="center" vertical="top"/>
    </xf>
    <xf numFmtId="0" fontId="42" fillId="0" borderId="0" xfId="0" applyFont="1" applyAlignment="1">
      <alignment horizontal="left" vertical="top"/>
    </xf>
    <xf numFmtId="165" fontId="42" fillId="0" borderId="0" xfId="1" applyNumberFormat="1" applyFont="1" applyFill="1" applyBorder="1" applyAlignment="1">
      <alignment horizontal="center" vertical="top"/>
    </xf>
    <xf numFmtId="0" fontId="35" fillId="0" borderId="0" xfId="32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8" fillId="0" borderId="0" xfId="7" applyFont="1"/>
    <xf numFmtId="164" fontId="24" fillId="0" borderId="0" xfId="6" applyNumberFormat="1" applyFont="1" applyFill="1" applyAlignment="1">
      <alignment vertical="top"/>
    </xf>
    <xf numFmtId="0" fontId="42" fillId="0" borderId="0" xfId="0" applyFont="1" applyAlignment="1">
      <alignment vertical="top"/>
    </xf>
    <xf numFmtId="0" fontId="4" fillId="0" borderId="0" xfId="18" applyFont="1" applyAlignment="1">
      <alignment vertical="top"/>
    </xf>
    <xf numFmtId="0" fontId="4" fillId="0" borderId="0" xfId="33" applyFont="1" applyAlignment="1">
      <alignment vertical="top"/>
    </xf>
    <xf numFmtId="2" fontId="4" fillId="0" borderId="0" xfId="33" applyNumberFormat="1" applyFont="1" applyAlignment="1">
      <alignment vertical="top"/>
    </xf>
    <xf numFmtId="164" fontId="42" fillId="0" borderId="0" xfId="1" applyNumberFormat="1" applyFont="1" applyFill="1" applyBorder="1" applyAlignment="1">
      <alignment vertical="top"/>
    </xf>
    <xf numFmtId="0" fontId="25" fillId="0" borderId="0" xfId="23" applyFont="1" applyAlignment="1">
      <alignment vertical="top"/>
    </xf>
    <xf numFmtId="164" fontId="4" fillId="0" borderId="0" xfId="14" applyNumberFormat="1" applyFont="1" applyFill="1"/>
    <xf numFmtId="164" fontId="4" fillId="0" borderId="0" xfId="14" applyNumberFormat="1" applyFont="1" applyFill="1" applyAlignment="1">
      <alignment vertical="top"/>
    </xf>
    <xf numFmtId="0" fontId="43" fillId="0" borderId="0" xfId="3" applyFont="1"/>
    <xf numFmtId="43" fontId="22" fillId="0" borderId="0" xfId="1" applyFont="1" applyFill="1"/>
    <xf numFmtId="164" fontId="4" fillId="0" borderId="0" xfId="6" applyNumberFormat="1" applyFont="1" applyFill="1" applyBorder="1" applyAlignment="1">
      <alignment horizontal="center"/>
    </xf>
    <xf numFmtId="0" fontId="18" fillId="0" borderId="0" xfId="11" applyFont="1"/>
    <xf numFmtId="0" fontId="3" fillId="0" borderId="0" xfId="11" applyFont="1"/>
    <xf numFmtId="0" fontId="4" fillId="0" borderId="0" xfId="11" applyFont="1" applyAlignment="1">
      <alignment horizontal="left"/>
    </xf>
    <xf numFmtId="0" fontId="21" fillId="0" borderId="0" xfId="11" applyFont="1"/>
    <xf numFmtId="0" fontId="9" fillId="0" borderId="0" xfId="11" applyFont="1"/>
    <xf numFmtId="164" fontId="44" fillId="0" borderId="0" xfId="11" applyNumberFormat="1" applyFont="1"/>
    <xf numFmtId="0" fontId="4" fillId="0" borderId="0" xfId="11" applyFont="1" applyAlignment="1">
      <alignment horizontal="right"/>
    </xf>
    <xf numFmtId="0" fontId="4" fillId="0" borderId="0" xfId="11" applyFont="1" applyAlignment="1">
      <alignment horizontal="center"/>
    </xf>
    <xf numFmtId="164" fontId="22" fillId="0" borderId="0" xfId="27" applyNumberFormat="1" applyFont="1" applyFill="1"/>
    <xf numFmtId="43" fontId="22" fillId="0" borderId="0" xfId="11" applyNumberFormat="1" applyFont="1"/>
    <xf numFmtId="164" fontId="22" fillId="0" borderId="0" xfId="11" applyNumberFormat="1" applyFont="1"/>
    <xf numFmtId="43" fontId="9" fillId="0" borderId="0" xfId="11" applyNumberFormat="1" applyFont="1"/>
    <xf numFmtId="2" fontId="4" fillId="0" borderId="0" xfId="3" applyNumberFormat="1" applyFont="1"/>
    <xf numFmtId="0" fontId="4" fillId="0" borderId="0" xfId="20" applyFont="1" applyAlignment="1">
      <alignment horizontal="center" vertical="top" wrapText="1"/>
    </xf>
    <xf numFmtId="164" fontId="4" fillId="0" borderId="0" xfId="26" applyNumberFormat="1" applyFont="1" applyFill="1" applyBorder="1" applyAlignment="1">
      <alignment vertical="top"/>
    </xf>
    <xf numFmtId="0" fontId="4" fillId="0" borderId="0" xfId="7" applyFont="1" applyAlignment="1">
      <alignment horizontal="center" vertical="top"/>
    </xf>
    <xf numFmtId="164" fontId="45" fillId="0" borderId="0" xfId="6" applyNumberFormat="1" applyFont="1" applyFill="1" applyAlignment="1">
      <alignment vertical="top"/>
    </xf>
    <xf numFmtId="0" fontId="46" fillId="0" borderId="0" xfId="23" applyFont="1" applyAlignment="1">
      <alignment vertical="top"/>
    </xf>
    <xf numFmtId="0" fontId="42" fillId="0" borderId="0" xfId="0" applyFont="1" applyAlignment="1">
      <alignment vertical="top" wrapText="1"/>
    </xf>
    <xf numFmtId="0" fontId="47" fillId="0" borderId="0" xfId="0" applyFont="1" applyAlignment="1">
      <alignment vertical="top" wrapText="1"/>
    </xf>
    <xf numFmtId="0" fontId="22" fillId="0" borderId="0" xfId="20" applyFont="1" applyAlignment="1">
      <alignment vertical="top" wrapText="1"/>
    </xf>
    <xf numFmtId="164" fontId="21" fillId="0" borderId="0" xfId="20" applyNumberFormat="1" applyFont="1" applyAlignment="1">
      <alignment vertical="top" wrapText="1"/>
    </xf>
    <xf numFmtId="164" fontId="21" fillId="0" borderId="0" xfId="1" applyNumberFormat="1" applyFont="1" applyFill="1" applyBorder="1" applyAlignment="1">
      <alignment vertical="top"/>
    </xf>
    <xf numFmtId="164" fontId="47" fillId="0" borderId="0" xfId="6" applyNumberFormat="1" applyFont="1" applyFill="1" applyAlignment="1">
      <alignment vertical="top"/>
    </xf>
    <xf numFmtId="164" fontId="24" fillId="0" borderId="0" xfId="6" applyNumberFormat="1" applyFont="1" applyFill="1" applyBorder="1" applyAlignment="1">
      <alignment vertical="top"/>
    </xf>
    <xf numFmtId="0" fontId="46" fillId="0" borderId="0" xfId="0" applyFont="1" applyAlignment="1">
      <alignment vertical="top" wrapText="1"/>
    </xf>
    <xf numFmtId="0" fontId="21" fillId="0" borderId="0" xfId="20" applyFont="1" applyAlignment="1">
      <alignment vertical="top" wrapText="1"/>
    </xf>
    <xf numFmtId="164" fontId="46" fillId="0" borderId="0" xfId="6" applyNumberFormat="1" applyFont="1" applyFill="1" applyAlignment="1">
      <alignment vertical="top"/>
    </xf>
    <xf numFmtId="0" fontId="18" fillId="0" borderId="0" xfId="13" applyFont="1" applyBorder="1" applyAlignment="1">
      <alignment horizontal="left"/>
    </xf>
    <xf numFmtId="0" fontId="4" fillId="0" borderId="0" xfId="7" applyFont="1" applyBorder="1" applyAlignment="1">
      <alignment horizontal="center"/>
    </xf>
    <xf numFmtId="164" fontId="4" fillId="0" borderId="2" xfId="1" applyNumberFormat="1" applyFont="1" applyFill="1" applyBorder="1"/>
    <xf numFmtId="164" fontId="4" fillId="0" borderId="3" xfId="5" applyNumberFormat="1" applyFont="1" applyFill="1" applyBorder="1"/>
    <xf numFmtId="164" fontId="18" fillId="0" borderId="2" xfId="3" applyNumberFormat="1" applyFont="1" applyBorder="1"/>
    <xf numFmtId="164" fontId="18" fillId="0" borderId="2" xfId="6" applyNumberFormat="1" applyFont="1" applyFill="1" applyBorder="1"/>
    <xf numFmtId="164" fontId="4" fillId="0" borderId="2" xfId="6" applyNumberFormat="1" applyFont="1" applyFill="1" applyBorder="1"/>
    <xf numFmtId="164" fontId="16" fillId="0" borderId="2" xfId="6" applyNumberFormat="1" applyFont="1" applyFill="1" applyBorder="1"/>
    <xf numFmtId="0" fontId="4" fillId="0" borderId="2" xfId="3" applyFont="1" applyBorder="1" applyAlignment="1">
      <alignment horizontal="center"/>
    </xf>
    <xf numFmtId="164" fontId="4" fillId="0" borderId="2" xfId="10" applyNumberFormat="1" applyFont="1" applyFill="1" applyBorder="1"/>
    <xf numFmtId="164" fontId="4" fillId="0" borderId="3" xfId="10" applyNumberFormat="1" applyFont="1" applyFill="1" applyBorder="1"/>
    <xf numFmtId="164" fontId="3" fillId="0" borderId="2" xfId="6" applyNumberFormat="1" applyFont="1" applyFill="1" applyBorder="1" applyAlignment="1">
      <alignment horizontal="right"/>
    </xf>
    <xf numFmtId="164" fontId="3" fillId="0" borderId="3" xfId="9" applyNumberFormat="1" applyFont="1" applyFill="1" applyBorder="1" applyAlignment="1">
      <alignment horizontal="center"/>
    </xf>
    <xf numFmtId="164" fontId="14" fillId="0" borderId="3" xfId="9" applyNumberFormat="1" applyFont="1" applyFill="1" applyBorder="1"/>
    <xf numFmtId="164" fontId="16" fillId="0" borderId="3" xfId="6" applyNumberFormat="1" applyFont="1" applyFill="1" applyBorder="1"/>
    <xf numFmtId="164" fontId="3" fillId="0" borderId="2" xfId="6" applyNumberFormat="1" applyFont="1" applyFill="1" applyBorder="1" applyAlignment="1">
      <alignment horizontal="centerContinuous"/>
    </xf>
    <xf numFmtId="164" fontId="18" fillId="0" borderId="0" xfId="3" applyNumberFormat="1" applyFont="1" applyBorder="1"/>
    <xf numFmtId="164" fontId="4" fillId="0" borderId="0" xfId="1" applyNumberFormat="1" applyFont="1" applyFill="1" applyBorder="1" applyAlignment="1">
      <alignment horizontal="center"/>
    </xf>
    <xf numFmtId="164" fontId="4" fillId="0" borderId="2" xfId="21" applyFont="1" applyFill="1" applyBorder="1" applyAlignment="1">
      <alignment horizontal="center" vertical="top" wrapText="1"/>
    </xf>
    <xf numFmtId="164" fontId="21" fillId="0" borderId="2" xfId="6" applyNumberFormat="1" applyFont="1" applyFill="1" applyBorder="1"/>
    <xf numFmtId="164" fontId="16" fillId="2" borderId="2" xfId="25" applyNumberFormat="1" applyFont="1" applyFill="1" applyBorder="1"/>
    <xf numFmtId="164" fontId="16" fillId="0" borderId="2" xfId="25" applyNumberFormat="1" applyFont="1" applyFill="1" applyBorder="1"/>
    <xf numFmtId="164" fontId="18" fillId="0" borderId="2" xfId="27" applyNumberFormat="1" applyFont="1" applyFill="1" applyBorder="1"/>
    <xf numFmtId="164" fontId="16" fillId="0" borderId="2" xfId="27" applyNumberFormat="1" applyFont="1" applyFill="1" applyBorder="1"/>
    <xf numFmtId="0" fontId="15" fillId="0" borderId="0" xfId="30" applyFont="1" applyAlignment="1">
      <alignment horizontal="left" vertical="top" wrapText="1"/>
    </xf>
    <xf numFmtId="0" fontId="4" fillId="0" borderId="0" xfId="7" applyFont="1" applyAlignment="1">
      <alignment vertical="center"/>
    </xf>
    <xf numFmtId="0" fontId="4" fillId="0" borderId="0" xfId="7" applyFont="1" applyAlignment="1">
      <alignment horizontal="center" vertical="center" wrapText="1"/>
    </xf>
    <xf numFmtId="0" fontId="4" fillId="0" borderId="2" xfId="29" applyFont="1" applyBorder="1" applyAlignment="1">
      <alignment horizontal="center" vertical="center"/>
    </xf>
    <xf numFmtId="0" fontId="4" fillId="0" borderId="0" xfId="29" applyFont="1" applyBorder="1" applyAlignment="1">
      <alignment horizontal="center" vertical="center"/>
    </xf>
    <xf numFmtId="164" fontId="4" fillId="0" borderId="2" xfId="5" applyNumberFormat="1" applyFont="1" applyFill="1" applyBorder="1" applyAlignment="1">
      <alignment vertical="center"/>
    </xf>
    <xf numFmtId="164" fontId="30" fillId="0" borderId="0" xfId="7" applyNumberFormat="1" applyFont="1" applyAlignment="1">
      <alignment vertical="center" wrapText="1"/>
    </xf>
    <xf numFmtId="164" fontId="4" fillId="0" borderId="2" xfId="1" applyNumberFormat="1" applyFont="1" applyFill="1" applyBorder="1" applyAlignment="1">
      <alignment horizontal="right" vertical="center" wrapText="1"/>
    </xf>
    <xf numFmtId="2" fontId="4" fillId="0" borderId="0" xfId="7" applyNumberFormat="1" applyFont="1" applyAlignment="1">
      <alignment vertical="center" wrapText="1"/>
    </xf>
    <xf numFmtId="0" fontId="28" fillId="0" borderId="0" xfId="7" applyFont="1" applyAlignment="1">
      <alignment vertical="center"/>
    </xf>
    <xf numFmtId="164" fontId="4" fillId="0" borderId="2" xfId="5" applyNumberFormat="1" applyFont="1" applyFill="1" applyBorder="1" applyAlignment="1"/>
    <xf numFmtId="0" fontId="4" fillId="0" borderId="0" xfId="29" applyFont="1" applyAlignment="1">
      <alignment horizontal="left" vertical="center" wrapText="1"/>
    </xf>
    <xf numFmtId="164" fontId="4" fillId="0" borderId="0" xfId="5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right" vertical="center" wrapText="1"/>
    </xf>
    <xf numFmtId="164" fontId="16" fillId="0" borderId="2" xfId="1" applyNumberFormat="1" applyFont="1" applyBorder="1" applyAlignment="1">
      <alignment wrapText="1"/>
    </xf>
    <xf numFmtId="164" fontId="4" fillId="0" borderId="3" xfId="1" applyNumberFormat="1" applyFont="1" applyFill="1" applyBorder="1" applyAlignment="1">
      <alignment horizontal="right" vertical="center" wrapText="1"/>
    </xf>
    <xf numFmtId="0" fontId="4" fillId="0" borderId="0" xfId="7" applyFont="1" applyAlignment="1">
      <alignment horizontal="left" vertical="center"/>
    </xf>
    <xf numFmtId="3" fontId="4" fillId="0" borderId="0" xfId="24" applyNumberFormat="1" applyFont="1" applyAlignment="1">
      <alignment vertical="center" wrapText="1"/>
    </xf>
    <xf numFmtId="2" fontId="4" fillId="0" borderId="0" xfId="7" applyNumberFormat="1" applyFont="1" applyAlignment="1">
      <alignment vertical="center"/>
    </xf>
    <xf numFmtId="0" fontId="31" fillId="0" borderId="0" xfId="2" applyFont="1" applyAlignment="1">
      <alignment vertical="center"/>
    </xf>
    <xf numFmtId="164" fontId="14" fillId="0" borderId="2" xfId="6" applyNumberFormat="1" applyFont="1" applyFill="1" applyBorder="1"/>
    <xf numFmtId="164" fontId="16" fillId="0" borderId="2" xfId="14" applyNumberFormat="1" applyFont="1" applyFill="1" applyBorder="1"/>
    <xf numFmtId="164" fontId="8" fillId="0" borderId="2" xfId="14" applyNumberFormat="1" applyFont="1" applyFill="1" applyBorder="1"/>
    <xf numFmtId="164" fontId="16" fillId="0" borderId="2" xfId="1" applyNumberFormat="1" applyFont="1" applyBorder="1" applyAlignment="1"/>
    <xf numFmtId="0" fontId="16" fillId="0" borderId="0" xfId="11" applyFont="1" applyAlignment="1"/>
    <xf numFmtId="164" fontId="16" fillId="0" borderId="2" xfId="6" applyNumberFormat="1" applyFont="1" applyFill="1" applyBorder="1" applyAlignment="1">
      <alignment shrinkToFit="1"/>
    </xf>
    <xf numFmtId="0" fontId="16" fillId="0" borderId="0" xfId="32" applyFont="1" applyAlignment="1"/>
    <xf numFmtId="164" fontId="8" fillId="0" borderId="2" xfId="6" applyNumberFormat="1" applyFont="1" applyFill="1" applyBorder="1" applyAlignment="1">
      <alignment shrinkToFit="1"/>
    </xf>
    <xf numFmtId="164" fontId="16" fillId="0" borderId="3" xfId="6" applyNumberFormat="1" applyFont="1" applyFill="1" applyBorder="1" applyAlignment="1">
      <alignment shrinkToFit="1"/>
    </xf>
    <xf numFmtId="164" fontId="21" fillId="0" borderId="3" xfId="6" applyNumberFormat="1" applyFont="1" applyFill="1" applyBorder="1"/>
    <xf numFmtId="41" fontId="21" fillId="0" borderId="2" xfId="6" applyNumberFormat="1" applyFont="1" applyFill="1" applyBorder="1" applyAlignment="1">
      <alignment shrinkToFit="1"/>
    </xf>
    <xf numFmtId="164" fontId="3" fillId="0" borderId="2" xfId="1" applyNumberFormat="1" applyFont="1" applyFill="1" applyBorder="1" applyAlignment="1">
      <alignment vertical="top"/>
    </xf>
    <xf numFmtId="164" fontId="8" fillId="0" borderId="3" xfId="1" applyNumberFormat="1" applyFont="1" applyFill="1" applyBorder="1" applyAlignment="1">
      <alignment vertical="top"/>
    </xf>
    <xf numFmtId="164" fontId="16" fillId="0" borderId="3" xfId="23" applyNumberFormat="1" applyFont="1" applyBorder="1" applyAlignment="1">
      <alignment shrinkToFit="1"/>
    </xf>
    <xf numFmtId="164" fontId="8" fillId="0" borderId="2" xfId="1" applyNumberFormat="1" applyFont="1" applyFill="1" applyBorder="1" applyAlignment="1"/>
    <xf numFmtId="164" fontId="4" fillId="0" borderId="3" xfId="14" applyNumberFormat="1" applyFont="1" applyFill="1" applyBorder="1" applyAlignment="1">
      <alignment vertical="top"/>
    </xf>
    <xf numFmtId="164" fontId="4" fillId="0" borderId="2" xfId="14" applyNumberFormat="1" applyFont="1" applyFill="1" applyBorder="1" applyAlignment="1">
      <alignment vertical="top"/>
    </xf>
    <xf numFmtId="164" fontId="4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/>
    <xf numFmtId="164" fontId="14" fillId="0" borderId="3" xfId="6" applyNumberFormat="1" applyFont="1" applyFill="1" applyBorder="1"/>
    <xf numFmtId="164" fontId="3" fillId="0" borderId="4" xfId="1" applyNumberFormat="1" applyFont="1" applyFill="1" applyBorder="1"/>
    <xf numFmtId="164" fontId="14" fillId="0" borderId="4" xfId="6" applyNumberFormat="1" applyFont="1" applyFill="1" applyBorder="1"/>
    <xf numFmtId="164" fontId="16" fillId="0" borderId="4" xfId="6" applyNumberFormat="1" applyFont="1" applyFill="1" applyBorder="1"/>
    <xf numFmtId="164" fontId="21" fillId="0" borderId="4" xfId="6" applyNumberFormat="1" applyFont="1" applyFill="1" applyBorder="1"/>
    <xf numFmtId="0" fontId="4" fillId="0" borderId="0" xfId="7" applyFont="1" applyAlignment="1"/>
    <xf numFmtId="0" fontId="4" fillId="0" borderId="0" xfId="7" applyFont="1" applyAlignment="1">
      <alignment horizontal="center" wrapText="1"/>
    </xf>
    <xf numFmtId="0" fontId="4" fillId="0" borderId="2" xfId="29" applyFont="1" applyBorder="1" applyAlignment="1">
      <alignment horizontal="center"/>
    </xf>
    <xf numFmtId="0" fontId="4" fillId="0" borderId="0" xfId="29" applyFont="1" applyBorder="1" applyAlignment="1">
      <alignment horizontal="center"/>
    </xf>
    <xf numFmtId="164" fontId="30" fillId="0" borderId="0" xfId="7" applyNumberFormat="1" applyFont="1" applyAlignment="1">
      <alignment wrapText="1"/>
    </xf>
    <xf numFmtId="164" fontId="4" fillId="0" borderId="2" xfId="1" applyNumberFormat="1" applyFont="1" applyFill="1" applyBorder="1" applyAlignment="1">
      <alignment horizontal="right" wrapText="1"/>
    </xf>
    <xf numFmtId="2" fontId="4" fillId="0" borderId="0" xfId="7" applyNumberFormat="1" applyFont="1" applyAlignment="1">
      <alignment wrapText="1"/>
    </xf>
    <xf numFmtId="0" fontId="28" fillId="0" borderId="0" xfId="7" applyFont="1" applyAlignment="1"/>
    <xf numFmtId="164" fontId="4" fillId="0" borderId="3" xfId="1" applyNumberFormat="1" applyFont="1" applyFill="1" applyBorder="1" applyAlignment="1">
      <alignment horizontal="right" wrapText="1"/>
    </xf>
    <xf numFmtId="164" fontId="4" fillId="0" borderId="2" xfId="27" applyNumberFormat="1" applyFont="1" applyFill="1" applyBorder="1"/>
    <xf numFmtId="164" fontId="21" fillId="0" borderId="2" xfId="27" applyNumberFormat="1" applyFont="1" applyFill="1" applyBorder="1"/>
    <xf numFmtId="164" fontId="4" fillId="0" borderId="1" xfId="27" applyNumberFormat="1" applyFont="1" applyFill="1" applyBorder="1"/>
    <xf numFmtId="164" fontId="16" fillId="0" borderId="2" xfId="21" applyFont="1" applyFill="1" applyBorder="1" applyAlignment="1">
      <alignment horizontal="center" vertical="top" wrapText="1"/>
    </xf>
    <xf numFmtId="2" fontId="16" fillId="0" borderId="0" xfId="11" applyNumberFormat="1" applyFont="1" applyAlignment="1">
      <alignment vertical="top"/>
    </xf>
    <xf numFmtId="0" fontId="4" fillId="0" borderId="0" xfId="29" applyFont="1" applyAlignment="1">
      <alignment horizontal="left" vertical="center" wrapText="1"/>
    </xf>
    <xf numFmtId="0" fontId="3" fillId="0" borderId="0" xfId="4" applyFont="1" applyAlignment="1">
      <alignment horizontal="center"/>
    </xf>
    <xf numFmtId="0" fontId="15" fillId="0" borderId="0" xfId="30" applyFont="1" applyAlignment="1">
      <alignment horizontal="left" vertical="top" wrapText="1"/>
    </xf>
    <xf numFmtId="164" fontId="8" fillId="0" borderId="1" xfId="1" applyNumberFormat="1" applyFont="1" applyFill="1" applyBorder="1" applyAlignment="1"/>
    <xf numFmtId="164" fontId="8" fillId="0" borderId="0" xfId="1" applyNumberFormat="1" applyFont="1" applyFill="1" applyBorder="1" applyAlignment="1"/>
    <xf numFmtId="164" fontId="4" fillId="0" borderId="0" xfId="14" applyNumberFormat="1" applyFont="1" applyFill="1" applyBorder="1" applyAlignment="1">
      <alignment vertical="top"/>
    </xf>
    <xf numFmtId="0" fontId="18" fillId="0" borderId="0" xfId="7" applyFont="1" applyAlignment="1">
      <alignment vertical="top"/>
    </xf>
    <xf numFmtId="164" fontId="18" fillId="0" borderId="0" xfId="14" applyNumberFormat="1" applyFont="1" applyFill="1" applyAlignment="1">
      <alignment vertical="top"/>
    </xf>
    <xf numFmtId="164" fontId="18" fillId="0" borderId="2" xfId="14" applyNumberFormat="1" applyFont="1" applyFill="1" applyBorder="1" applyAlignment="1">
      <alignment vertical="top"/>
    </xf>
    <xf numFmtId="164" fontId="14" fillId="0" borderId="1" xfId="6" applyNumberFormat="1" applyFont="1" applyFill="1" applyBorder="1"/>
    <xf numFmtId="0" fontId="4" fillId="0" borderId="0" xfId="29" applyFont="1" applyAlignment="1">
      <alignment horizontal="left" vertical="center" wrapText="1"/>
    </xf>
    <xf numFmtId="0" fontId="3" fillId="0" borderId="0" xfId="2" applyFont="1" applyAlignment="1">
      <alignment horizontal="center"/>
    </xf>
    <xf numFmtId="0" fontId="3" fillId="0" borderId="0" xfId="4" applyFont="1" applyAlignment="1">
      <alignment horizontal="center"/>
    </xf>
    <xf numFmtId="0" fontId="18" fillId="0" borderId="0" xfId="7" applyFont="1" applyAlignment="1">
      <alignment horizontal="lef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5" fillId="0" borderId="0" xfId="30" applyFont="1" applyAlignment="1">
      <alignment horizontal="left" vertical="top" wrapText="1"/>
    </xf>
    <xf numFmtId="0" fontId="4" fillId="0" borderId="0" xfId="29" applyFont="1" applyAlignment="1">
      <alignment horizontal="left" wrapText="1"/>
    </xf>
    <xf numFmtId="164" fontId="4" fillId="0" borderId="2" xfId="5" applyNumberFormat="1" applyFont="1" applyFill="1" applyBorder="1"/>
    <xf numFmtId="164" fontId="21" fillId="0" borderId="0" xfId="6" applyNumberFormat="1" applyFont="1" applyFill="1" applyBorder="1"/>
    <xf numFmtId="2" fontId="21" fillId="0" borderId="0" xfId="3" applyNumberFormat="1" applyFont="1" applyBorder="1"/>
    <xf numFmtId="164" fontId="21" fillId="0" borderId="5" xfId="1" applyNumberFormat="1" applyFont="1" applyBorder="1"/>
    <xf numFmtId="164" fontId="21" fillId="0" borderId="6" xfId="3" applyNumberFormat="1" applyFont="1" applyBorder="1"/>
    <xf numFmtId="0" fontId="20" fillId="0" borderId="0" xfId="3" applyFont="1"/>
  </cellXfs>
  <cellStyles count="37">
    <cellStyle name="Comma" xfId="1" builtinId="3"/>
    <cellStyle name="Comma 10" xfId="5"/>
    <cellStyle name="Comma 2" xfId="26"/>
    <cellStyle name="Comma 2 2" xfId="27"/>
    <cellStyle name="Comma 3 2" xfId="9"/>
    <cellStyle name="Comma 4 2 2" xfId="14"/>
    <cellStyle name="Comma 4 3" xfId="6"/>
    <cellStyle name="Comma 5" xfId="25"/>
    <cellStyle name="Comma 5 3" xfId="10"/>
    <cellStyle name="Comma 8" xfId="21"/>
    <cellStyle name="Comma 8 3" xfId="22"/>
    <cellStyle name="Comma 9 2" xfId="17"/>
    <cellStyle name="Normal" xfId="0" builtinId="0"/>
    <cellStyle name="Normal 11" xfId="29"/>
    <cellStyle name="Normal 2" xfId="7"/>
    <cellStyle name="Normal 2 2" xfId="20"/>
    <cellStyle name="Normal 2_11.แพทย์" xfId="36"/>
    <cellStyle name="Normal 2_แบบฟอร์มเงินรายได้เสนอสภา_คณะ  ปี 2554" xfId="30"/>
    <cellStyle name="Normal 3" xfId="11"/>
    <cellStyle name="Normal 4" xfId="19"/>
    <cellStyle name="Normal 6" xfId="34"/>
    <cellStyle name="Normal 9" xfId="16"/>
    <cellStyle name="ปกติ 2" xfId="35"/>
    <cellStyle name="ปกติ 2_11.แพทย์" xfId="13"/>
    <cellStyle name="ปกติ_1. แบบฟอร์มรายจ่ายหน่วยงานสนับสนุน" xfId="23"/>
    <cellStyle name="ปกติ_1. แบบฟอร์มรายจ่ายหน่วยงานสนับสนุน_เอกสารเสนอสภา_คณะบริหาร" xfId="32"/>
    <cellStyle name="ปกติ_โครงการงานบริการวิชาการแก่ชุมชน 2547 2 2" xfId="24"/>
    <cellStyle name="ปกติ_งปผ. 52 แพทย์แผนไทย" xfId="15"/>
    <cellStyle name="ปกติ_แบบฟอร์มรายจ่าย ปี 52" xfId="3"/>
    <cellStyle name="ปกติ_แบบฟอร์มรายจ่าย ปี 52_แบบฟอร์มเงินรายได้เสนอสภา_คณะ  ปี 2554" xfId="4"/>
    <cellStyle name="ปกติ_แบบฟอร์มรายจ่าย ปี 52ล่าสุด" xfId="18"/>
    <cellStyle name="ปกติ_แบบฟอร์มรายจ่าย ปี 52ล่าสุด_11.แพทย์" xfId="28"/>
    <cellStyle name="ปกติ_แบบฟอร์มรายจ่ายหน่วยงานสนับสนุน (กองกลาง) 2" xfId="12"/>
    <cellStyle name="ปกติ_แบบฟอร์มรายจ่ายหน่วยงานสนับสนุน ปี 52" xfId="33"/>
    <cellStyle name="ปกติ_แบบฟอร์มรายจ่ายหน่วยงานสนับสนุน. 2552 สมบูรณ์" xfId="8"/>
    <cellStyle name="ปกติ_รายรับ ภาคปกติ - สมทบ  ( ปรับปรุง )" xfId="2"/>
    <cellStyle name="ปกติ_รายรับ ภาคปกติ - สมทบ  ( ปรับปรุง )_แบบฟอร์มเงินรายได้เสนอสภา_คณะ  ปี 2554" xfId="3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gma/Desktop/MJ20/600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  <sheetName val="List"/>
      <sheetName val="zfma46 มทร.ธัญบุรี"/>
      <sheetName val="Drop Down List"/>
    </sheetNames>
    <sheetDataSet>
      <sheetData sheetId="0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3">
          <cell r="I23">
            <v>10735800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Z238"/>
  <sheetViews>
    <sheetView showGridLines="0" tabSelected="1" view="pageBreakPreview" zoomScaleSheetLayoutView="100" workbookViewId="0">
      <selection activeCell="P194" sqref="P194"/>
    </sheetView>
  </sheetViews>
  <sheetFormatPr defaultColWidth="9" defaultRowHeight="24"/>
  <cols>
    <col min="1" max="1" width="2.85546875" style="1" customWidth="1"/>
    <col min="2" max="2" width="5.42578125" style="1" customWidth="1"/>
    <col min="3" max="3" width="6.42578125" style="1" customWidth="1"/>
    <col min="4" max="4" width="28.7109375" style="1" customWidth="1"/>
    <col min="5" max="5" width="7.140625" style="1" customWidth="1"/>
    <col min="6" max="6" width="1.7109375" style="1" customWidth="1"/>
    <col min="7" max="7" width="11.5703125" style="1" customWidth="1"/>
    <col min="8" max="8" width="1.85546875" style="1" customWidth="1"/>
    <col min="9" max="9" width="11.7109375" style="1" customWidth="1"/>
    <col min="10" max="10" width="6" style="1" bestFit="1" customWidth="1"/>
    <col min="11" max="11" width="12" style="215" customWidth="1"/>
    <col min="12" max="12" width="12.42578125" style="215" bestFit="1" customWidth="1"/>
    <col min="13" max="13" width="5.28515625" style="1" bestFit="1" customWidth="1"/>
    <col min="14" max="16384" width="9" style="1"/>
  </cols>
  <sheetData>
    <row r="1" spans="1:13" ht="27.75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s="3" customFormat="1" ht="27.75">
      <c r="A2" s="325" t="s">
        <v>121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s="3" customFormat="1" ht="27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7" customFormat="1" ht="27.75">
      <c r="A4" s="4" t="s">
        <v>122</v>
      </c>
      <c r="B4" s="5"/>
      <c r="C4" s="5"/>
      <c r="D4" s="5"/>
      <c r="E4" s="5"/>
      <c r="F4" s="5"/>
      <c r="G4" s="5"/>
      <c r="H4" s="5"/>
      <c r="I4" s="5"/>
      <c r="J4" s="5"/>
      <c r="K4" s="246">
        <f>SUM(K5)</f>
        <v>0</v>
      </c>
      <c r="L4" s="6" t="s">
        <v>1</v>
      </c>
      <c r="M4" s="5"/>
    </row>
    <row r="5" spans="1:13" s="9" customFormat="1" ht="27.75">
      <c r="A5" s="4" t="s">
        <v>80</v>
      </c>
      <c r="B5" s="8"/>
      <c r="C5" s="8"/>
      <c r="D5" s="8"/>
      <c r="E5" s="4"/>
      <c r="F5" s="4"/>
      <c r="I5" s="10"/>
      <c r="J5" s="8"/>
      <c r="K5" s="242">
        <f>K6+K35+K163+K182+K193+K198+K184+K186+K188</f>
        <v>0</v>
      </c>
      <c r="L5" s="9" t="s">
        <v>1</v>
      </c>
      <c r="M5" s="8"/>
    </row>
    <row r="6" spans="1:13" s="16" customFormat="1" ht="27.75">
      <c r="A6" s="11" t="s">
        <v>2</v>
      </c>
      <c r="B6" s="12"/>
      <c r="C6" s="12"/>
      <c r="D6" s="13"/>
      <c r="E6" s="12"/>
      <c r="F6" s="12"/>
      <c r="G6" s="14"/>
      <c r="H6" s="14"/>
      <c r="I6" s="12"/>
      <c r="J6" s="12"/>
      <c r="K6" s="243">
        <f>K7</f>
        <v>0</v>
      </c>
      <c r="L6" s="15" t="s">
        <v>1</v>
      </c>
      <c r="M6" s="12"/>
    </row>
    <row r="7" spans="1:13" s="17" customFormat="1" ht="27.75">
      <c r="B7" s="18" t="s">
        <v>3</v>
      </c>
      <c r="C7" s="18"/>
      <c r="K7" s="244">
        <f>K8+K22</f>
        <v>0</v>
      </c>
      <c r="L7" s="19" t="s">
        <v>1</v>
      </c>
    </row>
    <row r="8" spans="1:13" s="22" customFormat="1">
      <c r="A8" s="20" t="s">
        <v>4</v>
      </c>
      <c r="B8" s="21"/>
      <c r="C8" s="21"/>
      <c r="I8" s="23"/>
      <c r="K8" s="245">
        <f>G9+G20</f>
        <v>0</v>
      </c>
      <c r="L8" s="21" t="s">
        <v>1</v>
      </c>
    </row>
    <row r="9" spans="1:13" s="25" customFormat="1">
      <c r="A9" s="25" t="s">
        <v>67</v>
      </c>
      <c r="G9" s="236">
        <f>I10</f>
        <v>0</v>
      </c>
      <c r="H9" s="63"/>
      <c r="I9" s="27" t="s">
        <v>1</v>
      </c>
      <c r="K9" s="27"/>
      <c r="L9" s="27"/>
    </row>
    <row r="10" spans="1:13" s="25" customFormat="1">
      <c r="B10" s="25" t="s">
        <v>66</v>
      </c>
      <c r="I10" s="236">
        <f>SUM(L11:L13)</f>
        <v>0</v>
      </c>
      <c r="J10" s="27" t="s">
        <v>1</v>
      </c>
      <c r="L10" s="27"/>
    </row>
    <row r="11" spans="1:13">
      <c r="C11" s="29" t="s">
        <v>5</v>
      </c>
      <c r="D11" s="30" t="s">
        <v>68</v>
      </c>
      <c r="E11" s="29" t="s">
        <v>6</v>
      </c>
      <c r="F11" s="29"/>
      <c r="G11" s="30" t="s">
        <v>13</v>
      </c>
      <c r="H11" s="30"/>
      <c r="I11" s="239"/>
      <c r="J11" s="31" t="s">
        <v>8</v>
      </c>
      <c r="K11" s="32" t="s">
        <v>9</v>
      </c>
      <c r="L11" s="240">
        <f>17500*12*I11</f>
        <v>0</v>
      </c>
      <c r="M11" s="34" t="s">
        <v>1</v>
      </c>
    </row>
    <row r="12" spans="1:13">
      <c r="C12" s="29" t="s">
        <v>10</v>
      </c>
      <c r="D12" s="30" t="s">
        <v>68</v>
      </c>
      <c r="E12" s="29" t="s">
        <v>6</v>
      </c>
      <c r="F12" s="29"/>
      <c r="G12" s="30" t="s">
        <v>7</v>
      </c>
      <c r="H12" s="30"/>
      <c r="I12" s="239"/>
      <c r="J12" s="31" t="s">
        <v>8</v>
      </c>
      <c r="K12" s="32" t="s">
        <v>9</v>
      </c>
      <c r="L12" s="241">
        <f>15000*12*I12</f>
        <v>0</v>
      </c>
      <c r="M12" s="34" t="s">
        <v>1</v>
      </c>
    </row>
    <row r="13" spans="1:13">
      <c r="C13" s="29" t="s">
        <v>11</v>
      </c>
      <c r="D13" s="30" t="s">
        <v>68</v>
      </c>
      <c r="E13" s="29" t="s">
        <v>6</v>
      </c>
      <c r="F13" s="29"/>
      <c r="G13" s="30" t="s">
        <v>12</v>
      </c>
      <c r="H13" s="30"/>
      <c r="I13" s="239"/>
      <c r="J13" s="31" t="s">
        <v>8</v>
      </c>
      <c r="K13" s="32" t="s">
        <v>9</v>
      </c>
      <c r="L13" s="241">
        <f>11500*12*I13</f>
        <v>0</v>
      </c>
      <c r="M13" s="34" t="s">
        <v>1</v>
      </c>
    </row>
    <row r="14" spans="1:13" ht="12" customHeight="1">
      <c r="C14" s="29"/>
      <c r="D14" s="30"/>
      <c r="E14" s="29"/>
      <c r="F14" s="29"/>
      <c r="G14" s="30"/>
      <c r="H14" s="30"/>
      <c r="I14" s="31"/>
      <c r="J14" s="31"/>
      <c r="K14" s="32"/>
      <c r="L14" s="33"/>
      <c r="M14" s="34"/>
    </row>
    <row r="15" spans="1:13" s="25" customFormat="1">
      <c r="B15" s="25" t="s">
        <v>69</v>
      </c>
      <c r="I15" s="26">
        <f>SUM(L16:L18)</f>
        <v>0</v>
      </c>
      <c r="J15" s="27" t="s">
        <v>1</v>
      </c>
      <c r="L15" s="27"/>
    </row>
    <row r="16" spans="1:13">
      <c r="C16" s="29" t="s">
        <v>5</v>
      </c>
      <c r="D16" s="30" t="s">
        <v>68</v>
      </c>
      <c r="E16" s="29" t="s">
        <v>6</v>
      </c>
      <c r="F16" s="29"/>
      <c r="G16" s="30" t="s">
        <v>13</v>
      </c>
      <c r="H16" s="30"/>
      <c r="I16" s="239"/>
      <c r="J16" s="31" t="s">
        <v>8</v>
      </c>
      <c r="K16" s="32" t="s">
        <v>9</v>
      </c>
      <c r="L16" s="240">
        <f>17500*12*I16</f>
        <v>0</v>
      </c>
      <c r="M16" s="34" t="s">
        <v>1</v>
      </c>
    </row>
    <row r="17" spans="1:13">
      <c r="C17" s="29" t="s">
        <v>10</v>
      </c>
      <c r="D17" s="30" t="s">
        <v>68</v>
      </c>
      <c r="E17" s="29" t="s">
        <v>6</v>
      </c>
      <c r="F17" s="29"/>
      <c r="G17" s="30" t="s">
        <v>7</v>
      </c>
      <c r="H17" s="30"/>
      <c r="I17" s="239"/>
      <c r="J17" s="31" t="s">
        <v>8</v>
      </c>
      <c r="K17" s="32" t="s">
        <v>9</v>
      </c>
      <c r="L17" s="241">
        <f>15000*12*I17</f>
        <v>0</v>
      </c>
      <c r="M17" s="34" t="s">
        <v>1</v>
      </c>
    </row>
    <row r="18" spans="1:13">
      <c r="C18" s="29" t="s">
        <v>11</v>
      </c>
      <c r="D18" s="30" t="s">
        <v>68</v>
      </c>
      <c r="E18" s="29" t="s">
        <v>6</v>
      </c>
      <c r="F18" s="29"/>
      <c r="G18" s="30" t="s">
        <v>12</v>
      </c>
      <c r="H18" s="30"/>
      <c r="I18" s="239"/>
      <c r="J18" s="31" t="s">
        <v>8</v>
      </c>
      <c r="K18" s="32" t="s">
        <v>9</v>
      </c>
      <c r="L18" s="241">
        <f>11500*12*I18</f>
        <v>0</v>
      </c>
      <c r="M18" s="34" t="s">
        <v>1</v>
      </c>
    </row>
    <row r="19" spans="1:13">
      <c r="B19" s="25"/>
      <c r="C19" s="38"/>
      <c r="D19" s="39"/>
      <c r="E19" s="38"/>
      <c r="F19" s="38"/>
      <c r="G19" s="30"/>
      <c r="H19" s="30"/>
      <c r="I19" s="40"/>
      <c r="J19" s="232"/>
      <c r="K19" s="32"/>
      <c r="L19" s="33"/>
      <c r="M19" s="33"/>
    </row>
    <row r="20" spans="1:13">
      <c r="A20" s="41" t="s">
        <v>14</v>
      </c>
      <c r="B20" s="41"/>
      <c r="C20" s="42"/>
      <c r="D20" s="41"/>
      <c r="E20" s="42" t="s">
        <v>40</v>
      </c>
      <c r="F20" s="42"/>
      <c r="G20" s="292"/>
      <c r="H20" s="248"/>
      <c r="I20" s="43" t="s">
        <v>1</v>
      </c>
      <c r="J20" s="231"/>
      <c r="K20" s="32"/>
      <c r="L20" s="33"/>
      <c r="M20" s="34"/>
    </row>
    <row r="21" spans="1:13" s="36" customFormat="1" ht="13.5" customHeight="1">
      <c r="B21" s="37"/>
      <c r="C21" s="38"/>
      <c r="D21" s="39"/>
      <c r="E21" s="38"/>
      <c r="F21" s="38"/>
      <c r="G21" s="30"/>
      <c r="H21" s="30"/>
      <c r="I21" s="40"/>
      <c r="J21" s="40"/>
      <c r="K21" s="44"/>
      <c r="L21" s="33"/>
      <c r="M21" s="33"/>
    </row>
    <row r="22" spans="1:13" s="22" customFormat="1">
      <c r="A22" s="20" t="s">
        <v>15</v>
      </c>
      <c r="B22" s="21"/>
      <c r="C22" s="21"/>
      <c r="K22" s="238">
        <f>I23+I32</f>
        <v>0</v>
      </c>
      <c r="L22" s="21" t="s">
        <v>1</v>
      </c>
    </row>
    <row r="23" spans="1:13" s="25" customFormat="1">
      <c r="A23" s="25" t="s">
        <v>16</v>
      </c>
      <c r="I23" s="236">
        <f>K24+K28</f>
        <v>0</v>
      </c>
      <c r="J23" s="25" t="s">
        <v>1</v>
      </c>
    </row>
    <row r="24" spans="1:13" s="25" customFormat="1">
      <c r="B24" s="25" t="s">
        <v>17</v>
      </c>
      <c r="J24" s="28"/>
      <c r="K24" s="235">
        <f>SUM(L25:L27)</f>
        <v>0</v>
      </c>
      <c r="L24" s="25" t="s">
        <v>1</v>
      </c>
    </row>
    <row r="25" spans="1:13">
      <c r="D25" s="1" t="s">
        <v>18</v>
      </c>
      <c r="J25" s="35"/>
      <c r="K25" s="35"/>
      <c r="L25" s="233"/>
      <c r="M25" s="31" t="s">
        <v>1</v>
      </c>
    </row>
    <row r="26" spans="1:13">
      <c r="D26" s="36" t="s">
        <v>19</v>
      </c>
      <c r="J26" s="35"/>
      <c r="K26" s="35"/>
      <c r="L26" s="233"/>
      <c r="M26" s="202" t="s">
        <v>1</v>
      </c>
    </row>
    <row r="27" spans="1:13">
      <c r="D27" s="47" t="s">
        <v>20</v>
      </c>
      <c r="J27" s="35"/>
      <c r="K27" s="35"/>
      <c r="L27" s="233"/>
      <c r="M27" s="202" t="s">
        <v>1</v>
      </c>
    </row>
    <row r="28" spans="1:13" s="25" customFormat="1">
      <c r="B28" s="25" t="s">
        <v>21</v>
      </c>
      <c r="K28" s="235">
        <f>SUM(L29:L30)</f>
        <v>0</v>
      </c>
      <c r="L28" s="25" t="s">
        <v>1</v>
      </c>
    </row>
    <row r="29" spans="1:13">
      <c r="D29" s="1" t="s">
        <v>22</v>
      </c>
      <c r="I29" s="35"/>
      <c r="K29" s="35"/>
      <c r="L29" s="237">
        <f>K8*0.05</f>
        <v>0</v>
      </c>
      <c r="M29" s="34" t="s">
        <v>1</v>
      </c>
    </row>
    <row r="30" spans="1:13">
      <c r="D30" s="48" t="s">
        <v>23</v>
      </c>
      <c r="K30" s="35"/>
      <c r="L30" s="237"/>
      <c r="M30" s="34" t="s">
        <v>1</v>
      </c>
    </row>
    <row r="31" spans="1:13" s="25" customFormat="1">
      <c r="K31" s="247"/>
    </row>
    <row r="32" spans="1:13">
      <c r="A32" s="49" t="s">
        <v>24</v>
      </c>
      <c r="B32" s="49"/>
      <c r="C32" s="49"/>
      <c r="D32" s="49"/>
      <c r="E32" s="49"/>
      <c r="F32" s="49"/>
      <c r="G32" s="49"/>
      <c r="H32" s="49"/>
      <c r="I32" s="236"/>
      <c r="J32" s="49" t="s">
        <v>1</v>
      </c>
      <c r="K32" s="49"/>
      <c r="L32" s="49"/>
      <c r="M32" s="49"/>
    </row>
    <row r="33" spans="1:13">
      <c r="A33" s="49"/>
      <c r="B33" s="49"/>
      <c r="C33" s="49"/>
      <c r="D33" s="49"/>
      <c r="E33" s="49"/>
      <c r="F33" s="49"/>
      <c r="G33" s="49"/>
      <c r="H33" s="49"/>
      <c r="I33" s="63"/>
      <c r="J33" s="49"/>
      <c r="K33" s="49"/>
      <c r="L33" s="49"/>
      <c r="M33" s="49"/>
    </row>
    <row r="34" spans="1:13">
      <c r="D34" s="48"/>
      <c r="K34" s="35"/>
      <c r="L34" s="34"/>
      <c r="M34" s="34"/>
    </row>
    <row r="35" spans="1:13" s="52" customFormat="1" ht="27.75">
      <c r="A35" s="11" t="s">
        <v>25</v>
      </c>
      <c r="B35" s="9"/>
      <c r="C35" s="9"/>
      <c r="D35" s="9"/>
      <c r="E35" s="9"/>
      <c r="F35" s="9"/>
      <c r="G35" s="9"/>
      <c r="H35" s="9"/>
      <c r="I35" s="50"/>
      <c r="J35" s="9"/>
      <c r="K35" s="293">
        <f>K36+K92+K147+K155</f>
        <v>0</v>
      </c>
      <c r="L35" s="51" t="s">
        <v>1</v>
      </c>
      <c r="M35" s="9"/>
    </row>
    <row r="36" spans="1:13" s="53" customFormat="1" ht="27.75">
      <c r="B36" s="54" t="s">
        <v>26</v>
      </c>
      <c r="C36" s="54"/>
      <c r="I36" s="55"/>
      <c r="K36" s="294">
        <f>SUM(K37,K70,K76,K89)</f>
        <v>0</v>
      </c>
      <c r="L36" s="56" t="s">
        <v>1</v>
      </c>
    </row>
    <row r="37" spans="1:13" s="22" customFormat="1" ht="26.25" customHeight="1">
      <c r="A37" s="57" t="s">
        <v>27</v>
      </c>
      <c r="B37" s="21"/>
      <c r="C37" s="21"/>
      <c r="K37" s="245">
        <f>SUM(K38,K51,K55)</f>
        <v>0</v>
      </c>
      <c r="L37" s="21" t="s">
        <v>1</v>
      </c>
    </row>
    <row r="38" spans="1:13" s="60" customFormat="1">
      <c r="A38" s="58" t="s">
        <v>28</v>
      </c>
      <c r="B38" s="59"/>
      <c r="C38" s="59"/>
      <c r="K38" s="284">
        <f>I39+I49</f>
        <v>0</v>
      </c>
      <c r="L38" s="59" t="s">
        <v>1</v>
      </c>
    </row>
    <row r="39" spans="1:13" s="25" customFormat="1">
      <c r="A39" s="25" t="s">
        <v>16</v>
      </c>
      <c r="I39" s="236">
        <f>K40+K43+K47</f>
        <v>0</v>
      </c>
      <c r="J39" s="25" t="s">
        <v>1</v>
      </c>
    </row>
    <row r="40" spans="1:13" s="25" customFormat="1">
      <c r="B40" s="25" t="s">
        <v>17</v>
      </c>
      <c r="J40" s="28"/>
      <c r="K40" s="235">
        <f>SUM(L41:L42)</f>
        <v>0</v>
      </c>
      <c r="L40" s="25" t="s">
        <v>1</v>
      </c>
    </row>
    <row r="41" spans="1:13">
      <c r="D41" s="1" t="s">
        <v>29</v>
      </c>
      <c r="J41" s="35"/>
      <c r="K41" s="35"/>
      <c r="L41" s="233"/>
      <c r="M41" s="1" t="s">
        <v>1</v>
      </c>
    </row>
    <row r="42" spans="1:13">
      <c r="D42" s="48" t="s">
        <v>30</v>
      </c>
      <c r="J42" s="35"/>
      <c r="K42" s="35"/>
      <c r="L42" s="234"/>
      <c r="M42" s="34" t="s">
        <v>1</v>
      </c>
    </row>
    <row r="43" spans="1:13" s="25" customFormat="1">
      <c r="B43" s="25" t="s">
        <v>21</v>
      </c>
      <c r="K43" s="235">
        <f>SUM(L44:L46)</f>
        <v>0</v>
      </c>
      <c r="L43" s="25" t="s">
        <v>1</v>
      </c>
    </row>
    <row r="44" spans="1:13" s="25" customFormat="1">
      <c r="D44" s="1" t="s">
        <v>70</v>
      </c>
      <c r="K44" s="28"/>
      <c r="L44" s="233"/>
      <c r="M44" s="1" t="s">
        <v>1</v>
      </c>
    </row>
    <row r="45" spans="1:13" s="25" customFormat="1">
      <c r="D45" s="1" t="s">
        <v>71</v>
      </c>
      <c r="K45" s="28"/>
      <c r="L45" s="234"/>
      <c r="M45" s="34" t="s">
        <v>1</v>
      </c>
    </row>
    <row r="46" spans="1:13" s="25" customFormat="1">
      <c r="D46" s="1" t="s">
        <v>72</v>
      </c>
      <c r="K46" s="28"/>
      <c r="L46" s="234"/>
      <c r="M46" s="34" t="s">
        <v>1</v>
      </c>
    </row>
    <row r="47" spans="1:13" s="25" customFormat="1">
      <c r="B47" s="25" t="s">
        <v>31</v>
      </c>
      <c r="K47" s="235"/>
      <c r="L47" s="25" t="s">
        <v>1</v>
      </c>
    </row>
    <row r="48" spans="1:13" s="25" customFormat="1" ht="18" customHeight="1">
      <c r="K48" s="247"/>
    </row>
    <row r="49" spans="1:13" s="25" customFormat="1">
      <c r="A49" s="25" t="s">
        <v>32</v>
      </c>
      <c r="I49" s="236"/>
      <c r="J49" s="25" t="s">
        <v>1</v>
      </c>
      <c r="K49" s="27"/>
      <c r="L49" s="27"/>
    </row>
    <row r="50" spans="1:13" s="25" customFormat="1">
      <c r="I50" s="63"/>
      <c r="K50" s="27"/>
      <c r="L50" s="27"/>
    </row>
    <row r="51" spans="1:13" s="59" customFormat="1">
      <c r="A51" s="64" t="s">
        <v>123</v>
      </c>
      <c r="I51" s="334"/>
      <c r="K51" s="336">
        <f>SUM(L52:L53)</f>
        <v>0</v>
      </c>
      <c r="L51" s="335" t="s">
        <v>1</v>
      </c>
    </row>
    <row r="52" spans="1:13">
      <c r="B52" s="1">
        <v>1</v>
      </c>
      <c r="C52" s="1" t="s">
        <v>124</v>
      </c>
      <c r="I52" s="34"/>
      <c r="L52" s="333"/>
      <c r="M52" s="34" t="s">
        <v>1</v>
      </c>
    </row>
    <row r="53" spans="1:13">
      <c r="B53" s="1">
        <v>2</v>
      </c>
      <c r="C53" s="1" t="s">
        <v>124</v>
      </c>
      <c r="I53" s="34"/>
      <c r="L53" s="234"/>
      <c r="M53" s="34" t="s">
        <v>1</v>
      </c>
    </row>
    <row r="54" spans="1:13" s="25" customFormat="1">
      <c r="I54" s="63"/>
      <c r="K54" s="27"/>
      <c r="L54" s="27"/>
    </row>
    <row r="55" spans="1:13" s="67" customFormat="1">
      <c r="A55" s="64" t="s">
        <v>33</v>
      </c>
      <c r="B55" s="61"/>
      <c r="C55" s="61"/>
      <c r="D55" s="65"/>
      <c r="E55" s="65"/>
      <c r="F55" s="65"/>
      <c r="G55" s="65"/>
      <c r="H55" s="65"/>
      <c r="I55" s="65"/>
      <c r="J55" s="65"/>
      <c r="K55" s="250">
        <f>SUM(I56,I61,I65)</f>
        <v>0</v>
      </c>
      <c r="L55" s="61" t="s">
        <v>1</v>
      </c>
      <c r="M55" s="65"/>
    </row>
    <row r="56" spans="1:13" s="72" customFormat="1">
      <c r="A56" s="66"/>
      <c r="B56" s="68" t="s">
        <v>34</v>
      </c>
      <c r="C56" s="69"/>
      <c r="D56" s="70"/>
      <c r="E56" s="71"/>
      <c r="F56" s="71"/>
      <c r="G56" s="66"/>
      <c r="H56" s="66"/>
      <c r="I56" s="238">
        <f>SUM(L57:L59)</f>
        <v>0</v>
      </c>
      <c r="J56" s="24" t="s">
        <v>1</v>
      </c>
      <c r="K56" s="66"/>
      <c r="L56" s="66"/>
      <c r="M56" s="66"/>
    </row>
    <row r="57" spans="1:13" s="75" customFormat="1">
      <c r="A57" s="34"/>
      <c r="B57" s="73">
        <v>1</v>
      </c>
      <c r="C57" s="74" t="s">
        <v>73</v>
      </c>
      <c r="E57" s="34"/>
      <c r="F57" s="34"/>
      <c r="G57" s="34"/>
      <c r="H57" s="34"/>
      <c r="I57" s="34"/>
      <c r="J57" s="34"/>
      <c r="K57" s="34"/>
      <c r="L57" s="249"/>
      <c r="M57" s="34" t="s">
        <v>1</v>
      </c>
    </row>
    <row r="58" spans="1:13" s="75" customFormat="1">
      <c r="A58" s="34"/>
      <c r="B58" s="73">
        <v>2</v>
      </c>
      <c r="C58" s="74" t="s">
        <v>73</v>
      </c>
      <c r="E58" s="34"/>
      <c r="F58" s="34"/>
      <c r="G58" s="34"/>
      <c r="H58" s="34"/>
      <c r="I58" s="34"/>
      <c r="J58" s="34"/>
      <c r="K58" s="34"/>
      <c r="L58" s="249"/>
      <c r="M58" s="34" t="s">
        <v>1</v>
      </c>
    </row>
    <row r="59" spans="1:13" s="75" customFormat="1">
      <c r="A59" s="34"/>
      <c r="B59" s="73">
        <v>3</v>
      </c>
      <c r="C59" s="74" t="s">
        <v>73</v>
      </c>
      <c r="E59" s="34"/>
      <c r="F59" s="34"/>
      <c r="G59" s="34"/>
      <c r="H59" s="34"/>
      <c r="I59" s="34"/>
      <c r="J59" s="34"/>
      <c r="K59" s="34"/>
      <c r="L59" s="249"/>
      <c r="M59" s="34" t="s">
        <v>1</v>
      </c>
    </row>
    <row r="60" spans="1:13" s="75" customFormat="1" ht="9.75" customHeight="1">
      <c r="A60" s="34"/>
      <c r="B60" s="73"/>
      <c r="C60" s="74"/>
      <c r="E60" s="34"/>
      <c r="F60" s="34"/>
      <c r="G60" s="34"/>
      <c r="H60" s="34"/>
      <c r="I60" s="34"/>
      <c r="J60" s="34"/>
      <c r="K60" s="34"/>
      <c r="L60" s="76"/>
      <c r="M60" s="34"/>
    </row>
    <row r="61" spans="1:13" s="87" customFormat="1" ht="27" customHeight="1">
      <c r="A61" s="83"/>
      <c r="B61" s="68" t="s">
        <v>35</v>
      </c>
      <c r="C61" s="68"/>
      <c r="D61" s="68"/>
      <c r="E61" s="68"/>
      <c r="F61" s="68"/>
      <c r="G61" s="68"/>
      <c r="H61" s="68"/>
      <c r="I61" s="251">
        <f>SUM(L62:L64)</f>
        <v>0</v>
      </c>
      <c r="J61" s="85" t="s">
        <v>1</v>
      </c>
      <c r="K61" s="84"/>
      <c r="L61" s="85"/>
      <c r="M61" s="86"/>
    </row>
    <row r="62" spans="1:13" s="88" customFormat="1">
      <c r="B62" s="73">
        <v>1</v>
      </c>
      <c r="C62" s="74" t="s">
        <v>73</v>
      </c>
      <c r="D62" s="78"/>
      <c r="K62" s="89"/>
      <c r="L62" s="249"/>
      <c r="M62" s="90" t="s">
        <v>1</v>
      </c>
    </row>
    <row r="63" spans="1:13" s="88" customFormat="1">
      <c r="B63" s="73">
        <v>2</v>
      </c>
      <c r="C63" s="74" t="s">
        <v>73</v>
      </c>
      <c r="D63" s="78"/>
      <c r="K63" s="89"/>
      <c r="L63" s="249"/>
      <c r="M63" s="90" t="s">
        <v>1</v>
      </c>
    </row>
    <row r="64" spans="1:13" s="88" customFormat="1" ht="24" customHeight="1">
      <c r="B64" s="73">
        <v>3</v>
      </c>
      <c r="C64" s="74" t="s">
        <v>73</v>
      </c>
      <c r="D64" s="78"/>
      <c r="I64" s="91"/>
      <c r="J64" s="92"/>
      <c r="K64" s="89"/>
      <c r="L64" s="249"/>
      <c r="M64" s="90" t="s">
        <v>1</v>
      </c>
    </row>
    <row r="65" spans="1:13" s="72" customFormat="1">
      <c r="A65" s="93"/>
      <c r="B65" s="94" t="s">
        <v>36</v>
      </c>
      <c r="C65" s="95"/>
      <c r="D65" s="95"/>
      <c r="E65" s="95"/>
      <c r="F65" s="95"/>
      <c r="G65" s="95"/>
      <c r="H65" s="95"/>
      <c r="I65" s="252">
        <f>SUM(L66:L68)</f>
        <v>0</v>
      </c>
      <c r="J65" s="85" t="s">
        <v>1</v>
      </c>
      <c r="K65" s="96"/>
      <c r="L65" s="85"/>
      <c r="M65" s="97"/>
    </row>
    <row r="66" spans="1:13" s="88" customFormat="1">
      <c r="B66" s="73">
        <v>1</v>
      </c>
      <c r="C66" s="74" t="s">
        <v>73</v>
      </c>
      <c r="D66" s="78"/>
      <c r="K66" s="89"/>
      <c r="L66" s="249"/>
      <c r="M66" s="90" t="s">
        <v>1</v>
      </c>
    </row>
    <row r="67" spans="1:13" s="88" customFormat="1">
      <c r="B67" s="73">
        <v>2</v>
      </c>
      <c r="C67" s="74" t="s">
        <v>73</v>
      </c>
      <c r="D67" s="78"/>
      <c r="K67" s="89"/>
      <c r="L67" s="249"/>
      <c r="M67" s="90" t="s">
        <v>1</v>
      </c>
    </row>
    <row r="68" spans="1:13" s="88" customFormat="1">
      <c r="B68" s="73">
        <v>3</v>
      </c>
      <c r="C68" s="74" t="s">
        <v>73</v>
      </c>
      <c r="D68" s="78"/>
      <c r="K68" s="89"/>
      <c r="L68" s="249"/>
      <c r="M68" s="90" t="s">
        <v>1</v>
      </c>
    </row>
    <row r="69" spans="1:13" s="88" customFormat="1" ht="16.5" customHeight="1">
      <c r="B69" s="73"/>
      <c r="C69" s="74"/>
      <c r="D69" s="78"/>
      <c r="K69" s="89"/>
      <c r="L69" s="76"/>
      <c r="M69" s="90"/>
    </row>
    <row r="70" spans="1:13" s="88" customFormat="1">
      <c r="A70" s="57" t="s">
        <v>87</v>
      </c>
      <c r="B70" s="73"/>
      <c r="C70" s="74"/>
      <c r="D70" s="78"/>
      <c r="K70" s="311">
        <f>I71</f>
        <v>0</v>
      </c>
      <c r="L70" s="312" t="s">
        <v>1</v>
      </c>
      <c r="M70" s="312"/>
    </row>
    <row r="71" spans="1:13" s="88" customFormat="1">
      <c r="B71" s="68" t="s">
        <v>35</v>
      </c>
      <c r="C71" s="68"/>
      <c r="D71" s="68"/>
      <c r="E71" s="68"/>
      <c r="F71" s="68"/>
      <c r="G71" s="68"/>
      <c r="H71" s="68"/>
      <c r="I71" s="251">
        <f>SUM(L72:L74)</f>
        <v>0</v>
      </c>
      <c r="J71" s="85" t="s">
        <v>1</v>
      </c>
      <c r="K71" s="84"/>
      <c r="L71" s="85"/>
      <c r="M71" s="86"/>
    </row>
    <row r="72" spans="1:13" s="88" customFormat="1">
      <c r="B72" s="73">
        <v>1</v>
      </c>
      <c r="C72" s="74" t="s">
        <v>88</v>
      </c>
      <c r="D72" s="78"/>
      <c r="K72" s="89"/>
      <c r="L72" s="249"/>
      <c r="M72" s="90" t="s">
        <v>1</v>
      </c>
    </row>
    <row r="73" spans="1:13" s="88" customFormat="1">
      <c r="B73" s="88">
        <v>2</v>
      </c>
      <c r="C73" s="74" t="s">
        <v>73</v>
      </c>
      <c r="D73" s="78"/>
      <c r="K73" s="89"/>
      <c r="L73" s="249"/>
      <c r="M73" s="90" t="s">
        <v>1</v>
      </c>
    </row>
    <row r="74" spans="1:13" s="88" customFormat="1">
      <c r="B74" s="73">
        <v>3</v>
      </c>
      <c r="C74" s="74" t="s">
        <v>73</v>
      </c>
      <c r="D74" s="78"/>
      <c r="K74" s="89"/>
      <c r="L74" s="249"/>
      <c r="M74" s="90" t="s">
        <v>1</v>
      </c>
    </row>
    <row r="75" spans="1:13" s="88" customFormat="1" ht="20.25" customHeight="1">
      <c r="C75" s="74"/>
      <c r="D75" s="78"/>
      <c r="K75" s="89"/>
      <c r="L75" s="76"/>
      <c r="M75" s="90"/>
    </row>
    <row r="76" spans="1:13" s="102" customFormat="1">
      <c r="A76" s="98" t="s">
        <v>37</v>
      </c>
      <c r="B76" s="98"/>
      <c r="C76" s="98"/>
      <c r="D76" s="98"/>
      <c r="E76" s="98"/>
      <c r="F76" s="98"/>
      <c r="G76" s="98"/>
      <c r="H76" s="98"/>
      <c r="I76" s="98"/>
      <c r="J76" s="98"/>
      <c r="K76" s="254">
        <f>I77+I83</f>
        <v>0</v>
      </c>
      <c r="L76" s="99" t="s">
        <v>1</v>
      </c>
      <c r="M76" s="100"/>
    </row>
    <row r="77" spans="1:13" s="102" customFormat="1">
      <c r="A77" s="62" t="s">
        <v>38</v>
      </c>
      <c r="B77" s="62"/>
      <c r="C77" s="62"/>
      <c r="D77" s="62"/>
      <c r="E77" s="62"/>
      <c r="F77" s="62"/>
      <c r="G77" s="62"/>
      <c r="H77" s="62"/>
      <c r="I77" s="253">
        <f>SUM(K79:K81)</f>
        <v>0</v>
      </c>
      <c r="J77" s="62" t="s">
        <v>1</v>
      </c>
      <c r="K77" s="103"/>
      <c r="L77" s="62"/>
      <c r="M77" s="104"/>
    </row>
    <row r="78" spans="1:13" s="102" customFormat="1">
      <c r="A78" s="39"/>
      <c r="B78" s="39"/>
      <c r="C78" s="39"/>
      <c r="D78" s="105" t="s">
        <v>39</v>
      </c>
      <c r="E78" s="105" t="s">
        <v>40</v>
      </c>
      <c r="F78" s="105"/>
      <c r="G78" s="105" t="s">
        <v>41</v>
      </c>
      <c r="H78" s="105"/>
      <c r="I78" s="326" t="s">
        <v>42</v>
      </c>
      <c r="J78" s="326"/>
      <c r="K78" s="106" t="s">
        <v>43</v>
      </c>
      <c r="L78" s="82"/>
      <c r="M78" s="39"/>
    </row>
    <row r="79" spans="1:13" s="264" customFormat="1" ht="27" customHeight="1">
      <c r="A79" s="256"/>
      <c r="B79" s="257">
        <v>1</v>
      </c>
      <c r="C79" s="323" t="s">
        <v>74</v>
      </c>
      <c r="D79" s="323"/>
      <c r="E79" s="258"/>
      <c r="F79" s="259"/>
      <c r="G79" s="258"/>
      <c r="H79" s="259"/>
      <c r="I79" s="260"/>
      <c r="J79" s="261"/>
      <c r="K79" s="262">
        <f>I79*E79</f>
        <v>0</v>
      </c>
      <c r="L79" s="263" t="s">
        <v>1</v>
      </c>
      <c r="M79" s="256"/>
    </row>
    <row r="80" spans="1:13" s="264" customFormat="1" ht="27" customHeight="1">
      <c r="A80" s="256"/>
      <c r="B80" s="257">
        <v>2</v>
      </c>
      <c r="C80" s="323" t="s">
        <v>74</v>
      </c>
      <c r="D80" s="323"/>
      <c r="E80" s="258"/>
      <c r="F80" s="259"/>
      <c r="G80" s="258"/>
      <c r="H80" s="259"/>
      <c r="I80" s="260"/>
      <c r="J80" s="261"/>
      <c r="K80" s="262">
        <f t="shared" ref="K80:K81" si="0">I80*E80</f>
        <v>0</v>
      </c>
      <c r="L80" s="263" t="s">
        <v>1</v>
      </c>
      <c r="M80" s="256"/>
    </row>
    <row r="81" spans="1:13" s="264" customFormat="1" ht="27" customHeight="1">
      <c r="A81" s="256"/>
      <c r="B81" s="257">
        <v>3</v>
      </c>
      <c r="C81" s="323" t="s">
        <v>74</v>
      </c>
      <c r="D81" s="323"/>
      <c r="E81" s="258"/>
      <c r="F81" s="259"/>
      <c r="G81" s="258"/>
      <c r="H81" s="259"/>
      <c r="I81" s="260"/>
      <c r="J81" s="261"/>
      <c r="K81" s="262">
        <f t="shared" si="0"/>
        <v>0</v>
      </c>
      <c r="L81" s="263" t="s">
        <v>1</v>
      </c>
      <c r="M81" s="256"/>
    </row>
    <row r="82" spans="1:13" s="88" customFormat="1" ht="15.75" customHeight="1">
      <c r="C82" s="74"/>
      <c r="D82" s="78"/>
      <c r="K82" s="89"/>
      <c r="L82" s="76"/>
      <c r="M82" s="90"/>
    </row>
    <row r="83" spans="1:13" s="102" customFormat="1">
      <c r="A83" s="62" t="s">
        <v>75</v>
      </c>
      <c r="B83" s="62"/>
      <c r="C83" s="62"/>
      <c r="D83" s="62"/>
      <c r="E83" s="62"/>
      <c r="F83" s="62"/>
      <c r="G83" s="62"/>
      <c r="H83" s="62"/>
      <c r="I83" s="253">
        <f>SUM(K85:K87)</f>
        <v>0</v>
      </c>
      <c r="J83" s="62" t="s">
        <v>1</v>
      </c>
      <c r="K83" s="103"/>
      <c r="L83" s="62"/>
      <c r="M83" s="104"/>
    </row>
    <row r="84" spans="1:13" s="102" customFormat="1">
      <c r="A84" s="39"/>
      <c r="B84" s="39"/>
      <c r="C84" s="39"/>
      <c r="D84" s="105" t="s">
        <v>39</v>
      </c>
      <c r="E84" s="105" t="s">
        <v>40</v>
      </c>
      <c r="F84" s="105"/>
      <c r="G84" s="105" t="s">
        <v>41</v>
      </c>
      <c r="H84" s="105"/>
      <c r="I84" s="326" t="s">
        <v>42</v>
      </c>
      <c r="J84" s="326"/>
      <c r="K84" s="106" t="s">
        <v>43</v>
      </c>
      <c r="L84" s="82"/>
      <c r="M84" s="39"/>
    </row>
    <row r="85" spans="1:13" s="264" customFormat="1" ht="27" customHeight="1">
      <c r="A85" s="256"/>
      <c r="B85" s="257">
        <v>1</v>
      </c>
      <c r="C85" s="323" t="s">
        <v>74</v>
      </c>
      <c r="D85" s="323"/>
      <c r="E85" s="258"/>
      <c r="F85" s="259"/>
      <c r="G85" s="258"/>
      <c r="H85" s="259"/>
      <c r="I85" s="260"/>
      <c r="J85" s="261"/>
      <c r="K85" s="262">
        <f>I85*E85</f>
        <v>0</v>
      </c>
      <c r="L85" s="263" t="s">
        <v>1</v>
      </c>
      <c r="M85" s="256"/>
    </row>
    <row r="86" spans="1:13" s="264" customFormat="1" ht="27" customHeight="1">
      <c r="A86" s="256"/>
      <c r="B86" s="257">
        <v>2</v>
      </c>
      <c r="C86" s="323" t="s">
        <v>74</v>
      </c>
      <c r="D86" s="323"/>
      <c r="E86" s="258"/>
      <c r="F86" s="259"/>
      <c r="G86" s="258"/>
      <c r="H86" s="259"/>
      <c r="I86" s="260"/>
      <c r="J86" s="261"/>
      <c r="K86" s="262">
        <f t="shared" ref="K86:K87" si="1">I86*E86</f>
        <v>0</v>
      </c>
      <c r="L86" s="263" t="s">
        <v>1</v>
      </c>
      <c r="M86" s="256"/>
    </row>
    <row r="87" spans="1:13" s="264" customFormat="1" ht="27" customHeight="1">
      <c r="A87" s="256"/>
      <c r="B87" s="257">
        <v>3</v>
      </c>
      <c r="C87" s="323" t="s">
        <v>74</v>
      </c>
      <c r="D87" s="323"/>
      <c r="E87" s="258"/>
      <c r="F87" s="259"/>
      <c r="G87" s="258"/>
      <c r="H87" s="259"/>
      <c r="I87" s="260"/>
      <c r="J87" s="261"/>
      <c r="K87" s="270">
        <f t="shared" si="1"/>
        <v>0</v>
      </c>
      <c r="L87" s="263" t="s">
        <v>1</v>
      </c>
      <c r="M87" s="256"/>
    </row>
    <row r="88" spans="1:13" s="264" customFormat="1" ht="17.25" customHeight="1">
      <c r="A88" s="256"/>
      <c r="B88" s="257"/>
      <c r="C88" s="266"/>
      <c r="D88" s="266"/>
      <c r="E88" s="259"/>
      <c r="F88" s="259"/>
      <c r="G88" s="259"/>
      <c r="H88" s="259"/>
      <c r="I88" s="267"/>
      <c r="J88" s="261"/>
      <c r="K88" s="268"/>
      <c r="L88" s="263"/>
      <c r="M88" s="256"/>
    </row>
    <row r="89" spans="1:13" s="88" customFormat="1">
      <c r="A89" s="108" t="s">
        <v>44</v>
      </c>
      <c r="B89" s="78"/>
      <c r="C89" s="39"/>
      <c r="D89" s="79"/>
      <c r="E89" s="39"/>
      <c r="F89" s="39"/>
      <c r="G89" s="39"/>
      <c r="H89" s="39"/>
      <c r="I89" s="39"/>
      <c r="J89" s="39"/>
      <c r="K89" s="269">
        <f>L90</f>
        <v>0</v>
      </c>
      <c r="L89" s="109" t="s">
        <v>1</v>
      </c>
      <c r="M89" s="82"/>
    </row>
    <row r="90" spans="1:13" s="274" customFormat="1" ht="32.25" customHeight="1">
      <c r="A90" s="256"/>
      <c r="B90" s="256">
        <v>1</v>
      </c>
      <c r="C90" s="271" t="s">
        <v>45</v>
      </c>
      <c r="D90" s="271"/>
      <c r="E90" s="256"/>
      <c r="F90" s="256"/>
      <c r="G90" s="256"/>
      <c r="H90" s="256"/>
      <c r="I90" s="256"/>
      <c r="J90" s="256"/>
      <c r="K90" s="272"/>
      <c r="L90" s="260"/>
      <c r="M90" s="273" t="s">
        <v>1</v>
      </c>
    </row>
    <row r="91" spans="1:13" s="110" customFormat="1" ht="12" customHeight="1">
      <c r="A91" s="78"/>
      <c r="B91" s="39"/>
      <c r="C91" s="79"/>
      <c r="D91" s="79"/>
      <c r="E91" s="39"/>
      <c r="F91" s="39"/>
      <c r="G91" s="39"/>
      <c r="H91" s="39"/>
      <c r="I91" s="39"/>
      <c r="J91" s="39"/>
      <c r="K91" s="80"/>
      <c r="L91" s="81"/>
      <c r="M91" s="82"/>
    </row>
    <row r="92" spans="1:13" s="114" customFormat="1" ht="27.75">
      <c r="A92" s="53"/>
      <c r="B92" s="54" t="s">
        <v>46</v>
      </c>
      <c r="C92" s="111"/>
      <c r="D92" s="112"/>
      <c r="E92" s="112"/>
      <c r="F92" s="112"/>
      <c r="G92" s="112"/>
      <c r="H92" s="112"/>
      <c r="I92" s="113"/>
      <c r="J92" s="112"/>
      <c r="K92" s="275">
        <f>K93+K126+K132+K145</f>
        <v>0</v>
      </c>
      <c r="L92" s="56" t="s">
        <v>1</v>
      </c>
      <c r="M92" s="53"/>
    </row>
    <row r="93" spans="1:13" s="21" customFormat="1" ht="27.75" customHeight="1">
      <c r="A93" s="57" t="s">
        <v>27</v>
      </c>
      <c r="D93" s="22"/>
      <c r="E93" s="22"/>
      <c r="F93" s="22"/>
      <c r="G93" s="22"/>
      <c r="H93" s="22"/>
      <c r="I93" s="22"/>
      <c r="J93" s="22"/>
      <c r="K93" s="238">
        <f>K94+K107+K111</f>
        <v>0</v>
      </c>
      <c r="L93" s="21" t="s">
        <v>1</v>
      </c>
      <c r="M93" s="22"/>
    </row>
    <row r="94" spans="1:13" s="59" customFormat="1" ht="28.5" customHeight="1">
      <c r="A94" s="58" t="s">
        <v>28</v>
      </c>
      <c r="D94" s="60"/>
      <c r="E94" s="60"/>
      <c r="F94" s="60"/>
      <c r="G94" s="60"/>
      <c r="H94" s="60"/>
      <c r="I94" s="60"/>
      <c r="J94" s="60"/>
      <c r="K94" s="250">
        <f>SUM(I95,I105)</f>
        <v>0</v>
      </c>
      <c r="L94" s="59" t="s">
        <v>1</v>
      </c>
      <c r="M94" s="60"/>
    </row>
    <row r="95" spans="1:13" s="25" customFormat="1">
      <c r="A95" s="25" t="s">
        <v>16</v>
      </c>
      <c r="I95" s="236">
        <f>K96+K99+K103</f>
        <v>0</v>
      </c>
      <c r="J95" s="25" t="s">
        <v>1</v>
      </c>
    </row>
    <row r="96" spans="1:13" s="25" customFormat="1">
      <c r="B96" s="25" t="s">
        <v>17</v>
      </c>
      <c r="J96" s="28"/>
      <c r="K96" s="235">
        <f>SUM(L97:L98)</f>
        <v>0</v>
      </c>
      <c r="L96" s="25" t="s">
        <v>1</v>
      </c>
    </row>
    <row r="97" spans="1:13">
      <c r="D97" s="1" t="s">
        <v>29</v>
      </c>
      <c r="J97" s="35"/>
      <c r="K97" s="35"/>
      <c r="L97" s="233"/>
      <c r="M97" s="1" t="s">
        <v>1</v>
      </c>
    </row>
    <row r="98" spans="1:13">
      <c r="D98" s="48" t="s">
        <v>30</v>
      </c>
      <c r="J98" s="35"/>
      <c r="K98" s="35"/>
      <c r="L98" s="234"/>
      <c r="M98" s="34" t="s">
        <v>1</v>
      </c>
    </row>
    <row r="99" spans="1:13" s="25" customFormat="1">
      <c r="B99" s="25" t="s">
        <v>21</v>
      </c>
      <c r="K99" s="235">
        <f>SUM(L100:L102)</f>
        <v>0</v>
      </c>
      <c r="L99" s="25" t="s">
        <v>1</v>
      </c>
    </row>
    <row r="100" spans="1:13" s="25" customFormat="1">
      <c r="D100" s="1" t="s">
        <v>70</v>
      </c>
      <c r="K100" s="28"/>
      <c r="L100" s="233"/>
      <c r="M100" s="1" t="s">
        <v>1</v>
      </c>
    </row>
    <row r="101" spans="1:13" s="25" customFormat="1">
      <c r="D101" s="1" t="s">
        <v>71</v>
      </c>
      <c r="K101" s="28"/>
      <c r="L101" s="234"/>
      <c r="M101" s="34" t="s">
        <v>1</v>
      </c>
    </row>
    <row r="102" spans="1:13" s="25" customFormat="1">
      <c r="D102" s="1" t="s">
        <v>72</v>
      </c>
      <c r="K102" s="28"/>
      <c r="L102" s="234"/>
      <c r="M102" s="34" t="s">
        <v>1</v>
      </c>
    </row>
    <row r="103" spans="1:13" s="25" customFormat="1">
      <c r="B103" s="25" t="s">
        <v>31</v>
      </c>
      <c r="K103" s="235"/>
      <c r="L103" s="25" t="s">
        <v>1</v>
      </c>
    </row>
    <row r="104" spans="1:13" s="25" customFormat="1">
      <c r="K104" s="247"/>
    </row>
    <row r="105" spans="1:13" s="25" customFormat="1">
      <c r="A105" s="25" t="s">
        <v>32</v>
      </c>
      <c r="I105" s="236"/>
      <c r="J105" s="25" t="s">
        <v>1</v>
      </c>
      <c r="K105" s="27"/>
      <c r="L105" s="27"/>
    </row>
    <row r="106" spans="1:13" s="25" customFormat="1" ht="17.25" customHeight="1">
      <c r="K106" s="28"/>
    </row>
    <row r="107" spans="1:13" s="59" customFormat="1">
      <c r="A107" s="338" t="s">
        <v>123</v>
      </c>
      <c r="K107" s="337">
        <f>SUM(L108:L109)</f>
        <v>0</v>
      </c>
      <c r="L107" s="59" t="s">
        <v>1</v>
      </c>
    </row>
    <row r="108" spans="1:13">
      <c r="B108" s="1">
        <v>1</v>
      </c>
      <c r="C108" s="1" t="s">
        <v>124</v>
      </c>
      <c r="K108" s="35"/>
      <c r="L108" s="233"/>
      <c r="M108" s="1" t="s">
        <v>1</v>
      </c>
    </row>
    <row r="109" spans="1:13">
      <c r="B109" s="1">
        <v>2</v>
      </c>
      <c r="C109" s="1" t="s">
        <v>124</v>
      </c>
      <c r="K109" s="35"/>
      <c r="L109" s="234"/>
      <c r="M109" s="34" t="s">
        <v>1</v>
      </c>
    </row>
    <row r="110" spans="1:13" s="25" customFormat="1" ht="20.25" customHeight="1">
      <c r="K110" s="28"/>
    </row>
    <row r="111" spans="1:13" s="67" customFormat="1">
      <c r="A111" s="64" t="s">
        <v>33</v>
      </c>
      <c r="B111" s="61"/>
      <c r="C111" s="61"/>
      <c r="D111" s="65"/>
      <c r="E111" s="65"/>
      <c r="F111" s="65"/>
      <c r="G111" s="65"/>
      <c r="H111" s="65"/>
      <c r="I111" s="65"/>
      <c r="J111" s="65"/>
      <c r="K111" s="250">
        <f>SUM(I112,I117,I121)</f>
        <v>0</v>
      </c>
      <c r="L111" s="61" t="s">
        <v>1</v>
      </c>
      <c r="M111" s="65"/>
    </row>
    <row r="112" spans="1:13" s="72" customFormat="1">
      <c r="A112" s="66"/>
      <c r="B112" s="68" t="s">
        <v>34</v>
      </c>
      <c r="C112" s="69"/>
      <c r="D112" s="70"/>
      <c r="E112" s="71"/>
      <c r="F112" s="71"/>
      <c r="G112" s="66"/>
      <c r="H112" s="66"/>
      <c r="I112" s="238">
        <f>SUM(L113:L115)</f>
        <v>0</v>
      </c>
      <c r="J112" s="24" t="s">
        <v>1</v>
      </c>
      <c r="K112" s="66"/>
      <c r="L112" s="66"/>
      <c r="M112" s="66"/>
    </row>
    <row r="113" spans="1:13" s="75" customFormat="1">
      <c r="A113" s="34"/>
      <c r="B113" s="73">
        <v>1</v>
      </c>
      <c r="C113" s="74" t="s">
        <v>73</v>
      </c>
      <c r="E113" s="34"/>
      <c r="F113" s="34"/>
      <c r="G113" s="34"/>
      <c r="H113" s="34"/>
      <c r="I113" s="34"/>
      <c r="J113" s="34"/>
      <c r="K113" s="34"/>
      <c r="L113" s="249"/>
      <c r="M113" s="34" t="s">
        <v>1</v>
      </c>
    </row>
    <row r="114" spans="1:13" s="75" customFormat="1">
      <c r="A114" s="34"/>
      <c r="B114" s="73">
        <v>2</v>
      </c>
      <c r="C114" s="74" t="s">
        <v>73</v>
      </c>
      <c r="E114" s="34"/>
      <c r="F114" s="34"/>
      <c r="G114" s="34"/>
      <c r="H114" s="34"/>
      <c r="I114" s="34"/>
      <c r="J114" s="34"/>
      <c r="K114" s="34"/>
      <c r="L114" s="249"/>
      <c r="M114" s="34" t="s">
        <v>1</v>
      </c>
    </row>
    <row r="115" spans="1:13" s="75" customFormat="1">
      <c r="A115" s="34"/>
      <c r="B115" s="73">
        <v>3</v>
      </c>
      <c r="C115" s="74" t="s">
        <v>73</v>
      </c>
      <c r="E115" s="34"/>
      <c r="F115" s="34"/>
      <c r="G115" s="34"/>
      <c r="H115" s="34"/>
      <c r="I115" s="34"/>
      <c r="J115" s="34"/>
      <c r="K115" s="34"/>
      <c r="L115" s="249"/>
      <c r="M115" s="34" t="s">
        <v>1</v>
      </c>
    </row>
    <row r="116" spans="1:13" s="75" customFormat="1">
      <c r="A116" s="34"/>
      <c r="B116" s="73"/>
      <c r="C116" s="74"/>
      <c r="E116" s="34"/>
      <c r="F116" s="34"/>
      <c r="G116" s="34"/>
      <c r="H116" s="34"/>
      <c r="I116" s="34"/>
      <c r="J116" s="34"/>
      <c r="K116" s="34"/>
      <c r="L116" s="76"/>
      <c r="M116" s="34"/>
    </row>
    <row r="117" spans="1:13" s="87" customFormat="1" ht="27" customHeight="1">
      <c r="A117" s="83"/>
      <c r="B117" s="68" t="s">
        <v>35</v>
      </c>
      <c r="C117" s="68"/>
      <c r="D117" s="68"/>
      <c r="E117" s="68"/>
      <c r="F117" s="68"/>
      <c r="G117" s="68"/>
      <c r="H117" s="68"/>
      <c r="I117" s="251">
        <f>SUM(L118:L120)</f>
        <v>0</v>
      </c>
      <c r="J117" s="85" t="s">
        <v>1</v>
      </c>
      <c r="K117" s="84"/>
      <c r="L117" s="85"/>
      <c r="M117" s="86"/>
    </row>
    <row r="118" spans="1:13" s="88" customFormat="1">
      <c r="B118" s="73">
        <v>1</v>
      </c>
      <c r="C118" s="74" t="s">
        <v>73</v>
      </c>
      <c r="D118" s="78"/>
      <c r="K118" s="89"/>
      <c r="L118" s="249"/>
      <c r="M118" s="90" t="s">
        <v>1</v>
      </c>
    </row>
    <row r="119" spans="1:13" s="88" customFormat="1">
      <c r="B119" s="73">
        <v>2</v>
      </c>
      <c r="C119" s="74" t="s">
        <v>73</v>
      </c>
      <c r="D119" s="78"/>
      <c r="K119" s="89"/>
      <c r="L119" s="249"/>
      <c r="M119" s="90" t="s">
        <v>1</v>
      </c>
    </row>
    <row r="120" spans="1:13" s="88" customFormat="1" ht="24" customHeight="1">
      <c r="B120" s="73">
        <v>3</v>
      </c>
      <c r="C120" s="74" t="s">
        <v>73</v>
      </c>
      <c r="D120" s="78"/>
      <c r="I120" s="91"/>
      <c r="J120" s="92"/>
      <c r="K120" s="89"/>
      <c r="L120" s="249"/>
      <c r="M120" s="90" t="s">
        <v>1</v>
      </c>
    </row>
    <row r="121" spans="1:13" s="72" customFormat="1">
      <c r="A121" s="93"/>
      <c r="B121" s="94" t="s">
        <v>36</v>
      </c>
      <c r="C121" s="95"/>
      <c r="D121" s="95"/>
      <c r="E121" s="95"/>
      <c r="F121" s="95"/>
      <c r="G121" s="95"/>
      <c r="H121" s="95"/>
      <c r="I121" s="252">
        <f>SUM(L122:L124)</f>
        <v>0</v>
      </c>
      <c r="J121" s="85" t="s">
        <v>1</v>
      </c>
      <c r="K121" s="96"/>
      <c r="L121" s="85"/>
      <c r="M121" s="97"/>
    </row>
    <row r="122" spans="1:13" s="88" customFormat="1">
      <c r="B122" s="73">
        <v>1</v>
      </c>
      <c r="C122" s="74" t="s">
        <v>73</v>
      </c>
      <c r="D122" s="78"/>
      <c r="K122" s="89"/>
      <c r="L122" s="249"/>
      <c r="M122" s="90" t="s">
        <v>1</v>
      </c>
    </row>
    <row r="123" spans="1:13" s="88" customFormat="1">
      <c r="B123" s="73">
        <v>2</v>
      </c>
      <c r="C123" s="74" t="s">
        <v>73</v>
      </c>
      <c r="D123" s="78"/>
      <c r="K123" s="89"/>
      <c r="L123" s="249"/>
      <c r="M123" s="90" t="s">
        <v>1</v>
      </c>
    </row>
    <row r="124" spans="1:13" s="88" customFormat="1">
      <c r="B124" s="73">
        <v>3</v>
      </c>
      <c r="C124" s="74" t="s">
        <v>73</v>
      </c>
      <c r="D124" s="78"/>
      <c r="K124" s="89"/>
      <c r="L124" s="249"/>
      <c r="M124" s="90" t="s">
        <v>1</v>
      </c>
    </row>
    <row r="125" spans="1:13" s="88" customFormat="1" ht="18.75" customHeight="1">
      <c r="B125" s="73"/>
      <c r="C125" s="74"/>
      <c r="D125" s="78"/>
      <c r="K125" s="89"/>
      <c r="L125" s="76"/>
      <c r="M125" s="90"/>
    </row>
    <row r="126" spans="1:13" s="88" customFormat="1">
      <c r="A126" s="57" t="s">
        <v>87</v>
      </c>
      <c r="B126" s="73"/>
      <c r="C126" s="74"/>
      <c r="D126" s="78"/>
      <c r="K126" s="311">
        <f>I127</f>
        <v>0</v>
      </c>
      <c r="L126" s="312" t="s">
        <v>1</v>
      </c>
      <c r="M126" s="312"/>
    </row>
    <row r="127" spans="1:13" s="88" customFormat="1">
      <c r="B127" s="68" t="s">
        <v>35</v>
      </c>
      <c r="C127" s="68"/>
      <c r="D127" s="68"/>
      <c r="E127" s="68"/>
      <c r="F127" s="68"/>
      <c r="G127" s="68"/>
      <c r="H127" s="68"/>
      <c r="I127" s="251">
        <f>SUM(L128:L130)</f>
        <v>0</v>
      </c>
      <c r="J127" s="85" t="s">
        <v>1</v>
      </c>
      <c r="K127" s="84"/>
      <c r="L127" s="85"/>
      <c r="M127" s="86"/>
    </row>
    <row r="128" spans="1:13" s="88" customFormat="1">
      <c r="B128" s="73">
        <v>1</v>
      </c>
      <c r="C128" s="74" t="s">
        <v>88</v>
      </c>
      <c r="D128" s="78"/>
      <c r="K128" s="89"/>
      <c r="L128" s="249"/>
      <c r="M128" s="90" t="s">
        <v>1</v>
      </c>
    </row>
    <row r="129" spans="1:13" s="88" customFormat="1">
      <c r="B129" s="88">
        <v>2</v>
      </c>
      <c r="C129" s="74" t="s">
        <v>73</v>
      </c>
      <c r="D129" s="78"/>
      <c r="K129" s="89"/>
      <c r="L129" s="249"/>
      <c r="M129" s="90" t="s">
        <v>1</v>
      </c>
    </row>
    <row r="130" spans="1:13" s="88" customFormat="1">
      <c r="B130" s="73">
        <v>3</v>
      </c>
      <c r="C130" s="74" t="s">
        <v>73</v>
      </c>
      <c r="D130" s="78"/>
      <c r="K130" s="89"/>
      <c r="L130" s="249"/>
      <c r="M130" s="90" t="s">
        <v>1</v>
      </c>
    </row>
    <row r="131" spans="1:13" s="88" customFormat="1">
      <c r="B131" s="73"/>
      <c r="C131" s="74"/>
      <c r="D131" s="78"/>
      <c r="K131" s="89"/>
      <c r="L131" s="76"/>
      <c r="M131" s="90"/>
    </row>
    <row r="132" spans="1:13" s="88" customFormat="1">
      <c r="A132" s="98" t="s">
        <v>37</v>
      </c>
      <c r="B132" s="98"/>
      <c r="C132" s="98"/>
      <c r="D132" s="98"/>
      <c r="E132" s="98"/>
      <c r="F132" s="98"/>
      <c r="G132" s="98"/>
      <c r="H132" s="98"/>
      <c r="I132" s="98"/>
      <c r="J132" s="98"/>
      <c r="K132" s="254">
        <f>SUM(I133,I139)</f>
        <v>0</v>
      </c>
      <c r="L132" s="99" t="s">
        <v>1</v>
      </c>
      <c r="M132" s="100"/>
    </row>
    <row r="133" spans="1:13" s="102" customFormat="1">
      <c r="A133" s="62" t="s">
        <v>38</v>
      </c>
      <c r="B133" s="62"/>
      <c r="C133" s="62"/>
      <c r="D133" s="62"/>
      <c r="E133" s="62"/>
      <c r="F133" s="62"/>
      <c r="G133" s="62"/>
      <c r="H133" s="62"/>
      <c r="I133" s="253">
        <f>SUM(K135:K137)</f>
        <v>0</v>
      </c>
      <c r="J133" s="62" t="s">
        <v>1</v>
      </c>
      <c r="K133" s="103"/>
      <c r="L133" s="62"/>
      <c r="M133" s="104"/>
    </row>
    <row r="134" spans="1:13" s="102" customFormat="1">
      <c r="A134" s="39"/>
      <c r="B134" s="39"/>
      <c r="C134" s="39"/>
      <c r="D134" s="105" t="s">
        <v>39</v>
      </c>
      <c r="E134" s="105" t="s">
        <v>40</v>
      </c>
      <c r="F134" s="105"/>
      <c r="G134" s="105" t="s">
        <v>41</v>
      </c>
      <c r="H134" s="105"/>
      <c r="I134" s="326" t="s">
        <v>42</v>
      </c>
      <c r="J134" s="326"/>
      <c r="K134" s="106" t="s">
        <v>43</v>
      </c>
      <c r="L134" s="82"/>
      <c r="M134" s="39"/>
    </row>
    <row r="135" spans="1:13" s="264" customFormat="1" ht="27" customHeight="1">
      <c r="A135" s="256"/>
      <c r="B135" s="257">
        <v>1</v>
      </c>
      <c r="C135" s="323" t="s">
        <v>74</v>
      </c>
      <c r="D135" s="323"/>
      <c r="E135" s="258"/>
      <c r="F135" s="259"/>
      <c r="G135" s="258"/>
      <c r="H135" s="259"/>
      <c r="I135" s="260"/>
      <c r="J135" s="261"/>
      <c r="K135" s="262">
        <f>I135*E135</f>
        <v>0</v>
      </c>
      <c r="L135" s="263" t="s">
        <v>1</v>
      </c>
      <c r="M135" s="256"/>
    </row>
    <row r="136" spans="1:13" s="264" customFormat="1" ht="27" customHeight="1">
      <c r="A136" s="256"/>
      <c r="B136" s="257">
        <v>2</v>
      </c>
      <c r="C136" s="323" t="s">
        <v>74</v>
      </c>
      <c r="D136" s="323"/>
      <c r="E136" s="258"/>
      <c r="F136" s="259"/>
      <c r="G136" s="258"/>
      <c r="H136" s="259"/>
      <c r="I136" s="260"/>
      <c r="J136" s="261"/>
      <c r="K136" s="262">
        <f t="shared" ref="K136:K137" si="2">I136*E136</f>
        <v>0</v>
      </c>
      <c r="L136" s="263" t="s">
        <v>1</v>
      </c>
      <c r="M136" s="256"/>
    </row>
    <row r="137" spans="1:13" s="264" customFormat="1" ht="27" customHeight="1">
      <c r="A137" s="256"/>
      <c r="B137" s="257">
        <v>3</v>
      </c>
      <c r="C137" s="323" t="s">
        <v>74</v>
      </c>
      <c r="D137" s="323"/>
      <c r="E137" s="258"/>
      <c r="F137" s="259"/>
      <c r="G137" s="258"/>
      <c r="H137" s="259"/>
      <c r="I137" s="260"/>
      <c r="J137" s="261"/>
      <c r="K137" s="262">
        <f t="shared" si="2"/>
        <v>0</v>
      </c>
      <c r="L137" s="263" t="s">
        <v>1</v>
      </c>
      <c r="M137" s="256"/>
    </row>
    <row r="138" spans="1:13" s="88" customFormat="1" ht="15.75" customHeight="1">
      <c r="C138" s="74"/>
      <c r="D138" s="78"/>
      <c r="K138" s="89"/>
      <c r="L138" s="76"/>
      <c r="M138" s="90"/>
    </row>
    <row r="139" spans="1:13" s="102" customFormat="1">
      <c r="A139" s="62" t="s">
        <v>75</v>
      </c>
      <c r="B139" s="62"/>
      <c r="C139" s="62"/>
      <c r="D139" s="62"/>
      <c r="E139" s="62"/>
      <c r="F139" s="62"/>
      <c r="G139" s="62"/>
      <c r="H139" s="62"/>
      <c r="I139" s="253">
        <f>SUM(K141:K143)</f>
        <v>0</v>
      </c>
      <c r="J139" s="62" t="s">
        <v>1</v>
      </c>
      <c r="K139" s="103"/>
      <c r="L139" s="62"/>
      <c r="M139" s="104"/>
    </row>
    <row r="140" spans="1:13" s="102" customFormat="1">
      <c r="A140" s="39"/>
      <c r="B140" s="39"/>
      <c r="C140" s="39"/>
      <c r="D140" s="105" t="s">
        <v>39</v>
      </c>
      <c r="E140" s="105" t="s">
        <v>40</v>
      </c>
      <c r="F140" s="105"/>
      <c r="G140" s="105" t="s">
        <v>41</v>
      </c>
      <c r="H140" s="105"/>
      <c r="I140" s="326" t="s">
        <v>42</v>
      </c>
      <c r="J140" s="326"/>
      <c r="K140" s="106" t="s">
        <v>43</v>
      </c>
      <c r="L140" s="82"/>
      <c r="M140" s="39"/>
    </row>
    <row r="141" spans="1:13" s="264" customFormat="1" ht="27" customHeight="1">
      <c r="A141" s="256"/>
      <c r="B141" s="257">
        <v>1</v>
      </c>
      <c r="C141" s="323" t="s">
        <v>74</v>
      </c>
      <c r="D141" s="323"/>
      <c r="E141" s="258"/>
      <c r="F141" s="259"/>
      <c r="G141" s="258"/>
      <c r="H141" s="259"/>
      <c r="I141" s="260"/>
      <c r="J141" s="261"/>
      <c r="K141" s="262">
        <f>I141*E141</f>
        <v>0</v>
      </c>
      <c r="L141" s="263" t="s">
        <v>1</v>
      </c>
      <c r="M141" s="256"/>
    </row>
    <row r="142" spans="1:13" s="264" customFormat="1" ht="27" customHeight="1">
      <c r="A142" s="256"/>
      <c r="B142" s="257">
        <v>2</v>
      </c>
      <c r="C142" s="323" t="s">
        <v>74</v>
      </c>
      <c r="D142" s="323"/>
      <c r="E142" s="258"/>
      <c r="F142" s="259"/>
      <c r="G142" s="258"/>
      <c r="H142" s="259"/>
      <c r="I142" s="260"/>
      <c r="J142" s="261"/>
      <c r="K142" s="262">
        <f t="shared" ref="K142:K143" si="3">I142*E142</f>
        <v>0</v>
      </c>
      <c r="L142" s="263" t="s">
        <v>1</v>
      </c>
      <c r="M142" s="256"/>
    </row>
    <row r="143" spans="1:13" s="264" customFormat="1" ht="27" customHeight="1">
      <c r="A143" s="256"/>
      <c r="B143" s="257">
        <v>3</v>
      </c>
      <c r="C143" s="323" t="s">
        <v>74</v>
      </c>
      <c r="D143" s="323"/>
      <c r="E143" s="258"/>
      <c r="F143" s="259"/>
      <c r="G143" s="258"/>
      <c r="H143" s="259"/>
      <c r="I143" s="260"/>
      <c r="J143" s="261"/>
      <c r="K143" s="270">
        <f t="shared" si="3"/>
        <v>0</v>
      </c>
      <c r="L143" s="263" t="s">
        <v>1</v>
      </c>
      <c r="M143" s="256"/>
    </row>
    <row r="144" spans="1:13" s="88" customFormat="1" ht="15.75" customHeight="1">
      <c r="C144" s="74"/>
      <c r="D144" s="78"/>
      <c r="K144" s="89"/>
      <c r="L144" s="76"/>
      <c r="M144" s="90"/>
    </row>
    <row r="145" spans="1:13" s="88" customFormat="1">
      <c r="A145" s="108" t="s">
        <v>44</v>
      </c>
      <c r="B145" s="78"/>
      <c r="C145" s="39"/>
      <c r="D145" s="79"/>
      <c r="E145" s="39"/>
      <c r="F145" s="39"/>
      <c r="G145" s="39"/>
      <c r="H145" s="39"/>
      <c r="I145" s="39"/>
      <c r="J145" s="39"/>
      <c r="K145" s="269">
        <f>L146</f>
        <v>0</v>
      </c>
      <c r="L145" s="109" t="s">
        <v>1</v>
      </c>
      <c r="M145" s="82"/>
    </row>
    <row r="146" spans="1:13" s="274" customFormat="1" ht="32.25" customHeight="1">
      <c r="A146" s="256"/>
      <c r="B146" s="256">
        <v>1</v>
      </c>
      <c r="C146" s="271" t="s">
        <v>45</v>
      </c>
      <c r="D146" s="271"/>
      <c r="E146" s="256"/>
      <c r="F146" s="256"/>
      <c r="G146" s="256"/>
      <c r="H146" s="256"/>
      <c r="I146" s="256"/>
      <c r="J146" s="256"/>
      <c r="K146" s="272"/>
      <c r="L146" s="260"/>
      <c r="M146" s="273" t="s">
        <v>1</v>
      </c>
    </row>
    <row r="147" spans="1:13" s="117" customFormat="1" ht="25.5" customHeight="1">
      <c r="B147" s="118" t="s">
        <v>47</v>
      </c>
      <c r="C147" s="119"/>
      <c r="D147" s="120"/>
      <c r="E147" s="120"/>
      <c r="F147" s="120"/>
      <c r="G147" s="120"/>
      <c r="H147" s="120"/>
      <c r="I147" s="120"/>
      <c r="J147" s="120"/>
      <c r="K147" s="277">
        <f>K148</f>
        <v>0</v>
      </c>
      <c r="L147" s="121" t="s">
        <v>1</v>
      </c>
      <c r="M147" s="122"/>
    </row>
    <row r="148" spans="1:13" s="125" customFormat="1" ht="25.5" customHeight="1">
      <c r="A148" s="69" t="s">
        <v>27</v>
      </c>
      <c r="B148" s="69"/>
      <c r="C148" s="69"/>
      <c r="D148" s="69"/>
      <c r="E148" s="69"/>
      <c r="F148" s="69"/>
      <c r="G148" s="69"/>
      <c r="H148" s="69"/>
      <c r="I148" s="69"/>
      <c r="J148" s="69"/>
      <c r="K148" s="276">
        <f>SUM(K149)</f>
        <v>0</v>
      </c>
      <c r="L148" s="115" t="s">
        <v>1</v>
      </c>
      <c r="M148" s="124"/>
    </row>
    <row r="149" spans="1:13" s="67" customFormat="1">
      <c r="A149" s="64" t="s">
        <v>33</v>
      </c>
      <c r="B149" s="61"/>
      <c r="C149" s="61"/>
      <c r="D149" s="65"/>
      <c r="E149" s="65"/>
      <c r="F149" s="65"/>
      <c r="G149" s="65"/>
      <c r="H149" s="65"/>
      <c r="I149" s="65"/>
      <c r="J149" s="65"/>
      <c r="K149" s="250">
        <f>SUM(I150)</f>
        <v>0</v>
      </c>
      <c r="L149" s="61" t="s">
        <v>1</v>
      </c>
      <c r="M149" s="65"/>
    </row>
    <row r="150" spans="1:13" s="129" customFormat="1" ht="47.25" customHeight="1">
      <c r="A150" s="126"/>
      <c r="B150" s="331" t="s">
        <v>48</v>
      </c>
      <c r="C150" s="331"/>
      <c r="D150" s="331"/>
      <c r="E150" s="331"/>
      <c r="F150" s="331"/>
      <c r="G150" s="331"/>
      <c r="H150" s="255"/>
      <c r="I150" s="278">
        <f>SUM(L151:L153)</f>
        <v>0</v>
      </c>
      <c r="J150" s="279" t="s">
        <v>1</v>
      </c>
      <c r="K150" s="128"/>
      <c r="L150" s="127"/>
      <c r="M150" s="124"/>
    </row>
    <row r="151" spans="1:13" s="88" customFormat="1">
      <c r="B151" s="73">
        <v>1</v>
      </c>
      <c r="C151" s="74" t="s">
        <v>73</v>
      </c>
      <c r="D151" s="78"/>
      <c r="K151" s="89"/>
      <c r="L151" s="249"/>
      <c r="M151" s="90" t="s">
        <v>1</v>
      </c>
    </row>
    <row r="152" spans="1:13" s="88" customFormat="1">
      <c r="B152" s="73">
        <v>2</v>
      </c>
      <c r="C152" s="74" t="s">
        <v>73</v>
      </c>
      <c r="D152" s="78"/>
      <c r="K152" s="89"/>
      <c r="L152" s="249"/>
      <c r="M152" s="90" t="s">
        <v>1</v>
      </c>
    </row>
    <row r="153" spans="1:13" s="88" customFormat="1">
      <c r="B153" s="73">
        <v>3</v>
      </c>
      <c r="C153" s="74" t="s">
        <v>73</v>
      </c>
      <c r="D153" s="78"/>
      <c r="K153" s="89"/>
      <c r="L153" s="249"/>
      <c r="M153" s="90" t="s">
        <v>1</v>
      </c>
    </row>
    <row r="154" spans="1:13" s="36" customFormat="1" ht="13.5" customHeight="1">
      <c r="B154" s="88"/>
      <c r="C154" s="74"/>
      <c r="K154" s="130"/>
      <c r="L154" s="131"/>
      <c r="M154" s="90"/>
    </row>
    <row r="155" spans="1:13" s="36" customFormat="1" ht="24" customHeight="1">
      <c r="A155" s="132"/>
      <c r="B155" s="133" t="s">
        <v>49</v>
      </c>
      <c r="C155" s="134"/>
      <c r="D155" s="134"/>
      <c r="E155" s="134"/>
      <c r="F155" s="134"/>
      <c r="G155" s="135"/>
      <c r="H155" s="135"/>
      <c r="I155" s="136"/>
      <c r="J155" s="134"/>
      <c r="K155" s="282">
        <f>K156</f>
        <v>0</v>
      </c>
      <c r="L155" s="132" t="s">
        <v>1</v>
      </c>
      <c r="M155" s="134"/>
    </row>
    <row r="156" spans="1:13" s="36" customFormat="1" ht="24" customHeight="1">
      <c r="A156" s="137" t="s">
        <v>27</v>
      </c>
      <c r="B156" s="138"/>
      <c r="C156" s="139"/>
      <c r="D156" s="139"/>
      <c r="E156" s="139"/>
      <c r="F156" s="139"/>
      <c r="G156" s="140"/>
      <c r="H156" s="140"/>
      <c r="I156" s="141"/>
      <c r="J156" s="139"/>
      <c r="K156" s="283">
        <f>SUM(K157)</f>
        <v>0</v>
      </c>
      <c r="L156" s="24" t="s">
        <v>1</v>
      </c>
      <c r="M156" s="139"/>
    </row>
    <row r="157" spans="1:13" s="67" customFormat="1">
      <c r="A157" s="64" t="s">
        <v>33</v>
      </c>
      <c r="B157" s="61"/>
      <c r="C157" s="61"/>
      <c r="D157" s="65"/>
      <c r="E157" s="65"/>
      <c r="F157" s="65"/>
      <c r="G157" s="65"/>
      <c r="H157" s="65"/>
      <c r="I157" s="65"/>
      <c r="J157" s="65"/>
      <c r="K157" s="284">
        <f>SUM(I158)</f>
        <v>0</v>
      </c>
      <c r="L157" s="61" t="s">
        <v>1</v>
      </c>
      <c r="M157" s="65"/>
    </row>
    <row r="158" spans="1:13" s="36" customFormat="1" ht="48.75" customHeight="1">
      <c r="A158" s="142"/>
      <c r="B158" s="331" t="s">
        <v>48</v>
      </c>
      <c r="C158" s="331"/>
      <c r="D158" s="331"/>
      <c r="E158" s="331"/>
      <c r="F158" s="331"/>
      <c r="G158" s="331"/>
      <c r="H158" s="255"/>
      <c r="I158" s="280">
        <f>SUM(L159:L161)</f>
        <v>0</v>
      </c>
      <c r="J158" s="281" t="s">
        <v>1</v>
      </c>
      <c r="K158" s="143"/>
      <c r="L158" s="143"/>
      <c r="M158" s="144"/>
    </row>
    <row r="159" spans="1:13" s="88" customFormat="1">
      <c r="B159" s="73">
        <v>1</v>
      </c>
      <c r="C159" s="74" t="s">
        <v>73</v>
      </c>
      <c r="D159" s="78"/>
      <c r="K159" s="89"/>
      <c r="L159" s="249"/>
      <c r="M159" s="90" t="s">
        <v>1</v>
      </c>
    </row>
    <row r="160" spans="1:13" s="88" customFormat="1">
      <c r="B160" s="73">
        <v>2</v>
      </c>
      <c r="C160" s="74" t="s">
        <v>73</v>
      </c>
      <c r="D160" s="78"/>
      <c r="K160" s="89"/>
      <c r="L160" s="249"/>
      <c r="M160" s="90" t="s">
        <v>1</v>
      </c>
    </row>
    <row r="161" spans="1:13" s="88" customFormat="1">
      <c r="B161" s="73">
        <v>3</v>
      </c>
      <c r="C161" s="74" t="s">
        <v>73</v>
      </c>
      <c r="D161" s="78"/>
      <c r="K161" s="89"/>
      <c r="L161" s="249"/>
      <c r="M161" s="90" t="s">
        <v>1</v>
      </c>
    </row>
    <row r="162" spans="1:13" s="36" customFormat="1">
      <c r="A162" s="145"/>
      <c r="B162" s="146"/>
      <c r="C162" s="147"/>
      <c r="D162" s="147"/>
      <c r="E162" s="147"/>
      <c r="F162" s="147"/>
      <c r="G162" s="148"/>
      <c r="H162" s="148"/>
      <c r="I162" s="149"/>
      <c r="J162" s="147"/>
      <c r="K162" s="149"/>
      <c r="L162" s="149"/>
      <c r="M162" s="145"/>
    </row>
    <row r="163" spans="1:13" s="156" customFormat="1" ht="24" customHeight="1">
      <c r="A163" s="150" t="s">
        <v>50</v>
      </c>
      <c r="B163" s="151"/>
      <c r="C163" s="151"/>
      <c r="D163" s="152"/>
      <c r="E163" s="153"/>
      <c r="F163" s="153"/>
      <c r="G163" s="153"/>
      <c r="H163" s="153"/>
      <c r="I163" s="153"/>
      <c r="J163" s="153"/>
      <c r="K163" s="286">
        <f>K164</f>
        <v>0</v>
      </c>
      <c r="L163" s="154" t="s">
        <v>1</v>
      </c>
      <c r="M163" s="155"/>
    </row>
    <row r="164" spans="1:13" s="163" customFormat="1" ht="24" customHeight="1">
      <c r="A164" s="118"/>
      <c r="B164" s="157" t="s">
        <v>51</v>
      </c>
      <c r="C164" s="158"/>
      <c r="D164" s="159"/>
      <c r="E164" s="160"/>
      <c r="F164" s="160"/>
      <c r="G164" s="160"/>
      <c r="H164" s="160"/>
      <c r="I164" s="160"/>
      <c r="J164" s="160"/>
      <c r="K164" s="287">
        <f>K165</f>
        <v>0</v>
      </c>
      <c r="L164" s="161" t="s">
        <v>1</v>
      </c>
      <c r="M164" s="162"/>
    </row>
    <row r="165" spans="1:13" s="165" customFormat="1">
      <c r="A165" s="164" t="s">
        <v>27</v>
      </c>
      <c r="G165" s="166"/>
      <c r="H165" s="166"/>
      <c r="I165" s="167"/>
      <c r="K165" s="288">
        <f>K166</f>
        <v>0</v>
      </c>
      <c r="L165" s="168" t="s">
        <v>1</v>
      </c>
    </row>
    <row r="166" spans="1:13" s="170" customFormat="1">
      <c r="A166" s="164"/>
      <c r="B166" s="169" t="s">
        <v>52</v>
      </c>
      <c r="C166" s="165"/>
      <c r="D166" s="165"/>
      <c r="E166" s="165"/>
      <c r="F166" s="165"/>
      <c r="G166" s="166"/>
      <c r="H166" s="166"/>
      <c r="I166" s="167"/>
      <c r="J166" s="165"/>
      <c r="K166" s="288">
        <f>L172+L177+L167</f>
        <v>0</v>
      </c>
      <c r="L166" s="168" t="s">
        <v>1</v>
      </c>
      <c r="M166" s="165"/>
    </row>
    <row r="167" spans="1:13" s="173" customFormat="1">
      <c r="A167" s="171"/>
      <c r="B167" s="172" t="s">
        <v>53</v>
      </c>
      <c r="G167" s="174"/>
      <c r="H167" s="174"/>
      <c r="I167" s="175"/>
      <c r="K167" s="176"/>
      <c r="L167" s="285">
        <f>SUM(L168:L170)</f>
        <v>0</v>
      </c>
      <c r="M167" s="177" t="s">
        <v>1</v>
      </c>
    </row>
    <row r="168" spans="1:13" s="88" customFormat="1">
      <c r="B168" s="73">
        <v>1</v>
      </c>
      <c r="C168" s="74" t="s">
        <v>89</v>
      </c>
      <c r="D168" s="78"/>
      <c r="K168" s="89"/>
      <c r="L168" s="249"/>
      <c r="M168" s="90" t="s">
        <v>1</v>
      </c>
    </row>
    <row r="169" spans="1:13" s="88" customFormat="1">
      <c r="B169" s="73">
        <v>2</v>
      </c>
      <c r="C169" s="74" t="s">
        <v>89</v>
      </c>
      <c r="D169" s="78"/>
      <c r="K169" s="89"/>
      <c r="L169" s="249"/>
      <c r="M169" s="90" t="s">
        <v>1</v>
      </c>
    </row>
    <row r="170" spans="1:13" s="88" customFormat="1">
      <c r="B170" s="73">
        <v>3</v>
      </c>
      <c r="C170" s="74" t="s">
        <v>89</v>
      </c>
      <c r="D170" s="78"/>
      <c r="K170" s="89"/>
      <c r="L170" s="249"/>
      <c r="M170" s="90" t="s">
        <v>1</v>
      </c>
    </row>
    <row r="171" spans="1:13" s="88" customFormat="1">
      <c r="B171" s="73"/>
      <c r="C171" s="74"/>
      <c r="D171" s="78"/>
      <c r="K171" s="89"/>
      <c r="L171" s="76"/>
      <c r="M171" s="90"/>
    </row>
    <row r="172" spans="1:13" s="173" customFormat="1">
      <c r="A172" s="171"/>
      <c r="B172" s="172" t="s">
        <v>54</v>
      </c>
      <c r="G172" s="174"/>
      <c r="H172" s="174"/>
      <c r="I172" s="175"/>
      <c r="K172" s="176"/>
      <c r="L172" s="285">
        <f>SUM(L173:L175)</f>
        <v>0</v>
      </c>
      <c r="M172" s="177" t="s">
        <v>1</v>
      </c>
    </row>
    <row r="173" spans="1:13" s="88" customFormat="1">
      <c r="B173" s="73">
        <v>1</v>
      </c>
      <c r="C173" s="74" t="s">
        <v>89</v>
      </c>
      <c r="D173" s="78"/>
      <c r="K173" s="89"/>
      <c r="L173" s="249"/>
      <c r="M173" s="90" t="s">
        <v>1</v>
      </c>
    </row>
    <row r="174" spans="1:13" s="88" customFormat="1">
      <c r="B174" s="73">
        <v>2</v>
      </c>
      <c r="C174" s="74" t="s">
        <v>89</v>
      </c>
      <c r="D174" s="78"/>
      <c r="K174" s="89"/>
      <c r="L174" s="249"/>
      <c r="M174" s="90" t="s">
        <v>1</v>
      </c>
    </row>
    <row r="175" spans="1:13" s="88" customFormat="1">
      <c r="B175" s="73">
        <v>3</v>
      </c>
      <c r="C175" s="74" t="s">
        <v>89</v>
      </c>
      <c r="D175" s="78"/>
      <c r="K175" s="89"/>
      <c r="L175" s="249"/>
      <c r="M175" s="90" t="s">
        <v>1</v>
      </c>
    </row>
    <row r="176" spans="1:13" s="100" customFormat="1" ht="16.5" customHeight="1">
      <c r="A176" s="69"/>
      <c r="B176" s="98"/>
      <c r="C176" s="98"/>
      <c r="K176" s="123"/>
      <c r="L176" s="99"/>
    </row>
    <row r="177" spans="1:13" s="183" customFormat="1">
      <c r="A177" s="178"/>
      <c r="B177" s="179" t="s">
        <v>55</v>
      </c>
      <c r="C177" s="180"/>
      <c r="D177" s="181"/>
      <c r="E177" s="181"/>
      <c r="F177" s="181"/>
      <c r="G177" s="181"/>
      <c r="H177" s="181"/>
      <c r="I177" s="181"/>
      <c r="J177" s="181"/>
      <c r="K177" s="181"/>
      <c r="L177" s="182">
        <f>SUM(L178:L180)</f>
        <v>0</v>
      </c>
      <c r="M177" s="181" t="s">
        <v>1</v>
      </c>
    </row>
    <row r="178" spans="1:13" s="88" customFormat="1">
      <c r="B178" s="73">
        <v>1</v>
      </c>
      <c r="C178" s="74" t="s">
        <v>76</v>
      </c>
      <c r="D178" s="78"/>
      <c r="K178" s="89"/>
      <c r="L178" s="249"/>
      <c r="M178" s="90" t="s">
        <v>1</v>
      </c>
    </row>
    <row r="179" spans="1:13" s="88" customFormat="1">
      <c r="B179" s="73">
        <v>2</v>
      </c>
      <c r="C179" s="74" t="s">
        <v>76</v>
      </c>
      <c r="D179" s="78"/>
      <c r="K179" s="89"/>
      <c r="L179" s="249"/>
      <c r="M179" s="90" t="s">
        <v>1</v>
      </c>
    </row>
    <row r="180" spans="1:13" s="88" customFormat="1">
      <c r="B180" s="73">
        <v>3</v>
      </c>
      <c r="C180" s="74" t="s">
        <v>76</v>
      </c>
      <c r="D180" s="78"/>
      <c r="K180" s="89"/>
      <c r="L180" s="249"/>
      <c r="M180" s="90" t="s">
        <v>1</v>
      </c>
    </row>
    <row r="181" spans="1:13" s="39" customFormat="1" ht="13.5" customHeight="1">
      <c r="A181" s="36"/>
      <c r="C181" s="184"/>
      <c r="D181" s="185"/>
      <c r="L181" s="186"/>
    </row>
    <row r="182" spans="1:13" s="190" customFormat="1" ht="27.75">
      <c r="A182" s="121"/>
      <c r="B182" s="187" t="s">
        <v>56</v>
      </c>
      <c r="C182" s="188"/>
      <c r="D182" s="189"/>
      <c r="K182" s="289"/>
      <c r="L182" s="121" t="s">
        <v>1</v>
      </c>
    </row>
    <row r="183" spans="1:13" s="197" customFormat="1" ht="16.5" customHeight="1">
      <c r="A183" s="191"/>
      <c r="B183" s="192"/>
      <c r="C183" s="192"/>
      <c r="D183" s="193"/>
      <c r="E183" s="194"/>
      <c r="F183" s="194"/>
      <c r="G183" s="194"/>
      <c r="H183" s="194"/>
      <c r="I183" s="194"/>
      <c r="J183" s="194"/>
      <c r="K183" s="195"/>
      <c r="L183" s="196"/>
      <c r="M183" s="145"/>
    </row>
    <row r="184" spans="1:13" s="190" customFormat="1" ht="27.75">
      <c r="A184" s="121"/>
      <c r="B184" s="187" t="s">
        <v>91</v>
      </c>
      <c r="C184" s="188"/>
      <c r="D184" s="189"/>
      <c r="K184" s="289"/>
      <c r="L184" s="121" t="s">
        <v>1</v>
      </c>
    </row>
    <row r="185" spans="1:13" s="190" customFormat="1" ht="15.75" customHeight="1">
      <c r="A185" s="121"/>
      <c r="B185" s="187"/>
      <c r="C185" s="188"/>
      <c r="D185" s="189"/>
      <c r="K185" s="316"/>
      <c r="L185" s="121"/>
    </row>
    <row r="186" spans="1:13" s="190" customFormat="1" ht="27.75">
      <c r="A186" s="121"/>
      <c r="B186" s="187" t="s">
        <v>90</v>
      </c>
      <c r="C186" s="188"/>
      <c r="D186" s="189"/>
      <c r="K186" s="289"/>
      <c r="L186" s="121" t="s">
        <v>1</v>
      </c>
    </row>
    <row r="187" spans="1:13" s="190" customFormat="1" ht="10.5" customHeight="1">
      <c r="A187" s="121"/>
      <c r="B187" s="187"/>
      <c r="C187" s="188"/>
      <c r="D187" s="189"/>
      <c r="K187" s="317"/>
      <c r="L187" s="121"/>
    </row>
    <row r="188" spans="1:13" s="190" customFormat="1" ht="27.75">
      <c r="A188" s="121"/>
      <c r="B188" s="187" t="s">
        <v>92</v>
      </c>
      <c r="C188" s="188"/>
      <c r="D188" s="189"/>
      <c r="K188" s="289">
        <f>SUM(L189:L191)</f>
        <v>0</v>
      </c>
      <c r="L188" s="121" t="s">
        <v>1</v>
      </c>
    </row>
    <row r="189" spans="1:13" s="88" customFormat="1">
      <c r="B189" s="39">
        <v>10.1</v>
      </c>
      <c r="C189" s="39" t="s">
        <v>77</v>
      </c>
      <c r="D189" s="39"/>
      <c r="E189" s="78"/>
      <c r="F189" s="78"/>
      <c r="G189" s="78"/>
      <c r="H189" s="78"/>
      <c r="I189" s="78"/>
      <c r="J189" s="78"/>
      <c r="K189" s="199"/>
      <c r="L189" s="291"/>
      <c r="M189" s="78" t="s">
        <v>1</v>
      </c>
    </row>
    <row r="190" spans="1:13" s="88" customFormat="1">
      <c r="B190" s="39">
        <v>10.199999999999999</v>
      </c>
      <c r="C190" s="39" t="s">
        <v>78</v>
      </c>
      <c r="D190" s="39"/>
      <c r="E190" s="78"/>
      <c r="F190" s="78"/>
      <c r="G190" s="78"/>
      <c r="H190" s="78"/>
      <c r="I190" s="78"/>
      <c r="J190" s="78"/>
      <c r="K190" s="199"/>
      <c r="L190" s="291"/>
      <c r="M190" s="78" t="s">
        <v>1</v>
      </c>
    </row>
    <row r="191" spans="1:13" s="88" customFormat="1">
      <c r="B191" s="39">
        <v>10.3</v>
      </c>
      <c r="C191" s="39" t="s">
        <v>79</v>
      </c>
      <c r="D191" s="39"/>
      <c r="E191" s="78"/>
      <c r="F191" s="78"/>
      <c r="G191" s="78"/>
      <c r="H191" s="78"/>
      <c r="I191" s="78"/>
      <c r="J191" s="78"/>
      <c r="K191" s="318"/>
      <c r="L191" s="291"/>
      <c r="M191" s="78" t="s">
        <v>1</v>
      </c>
    </row>
    <row r="192" spans="1:13" s="190" customFormat="1" ht="17.25" customHeight="1">
      <c r="A192" s="121"/>
      <c r="B192" s="187"/>
      <c r="C192" s="188"/>
      <c r="D192" s="189"/>
      <c r="K192" s="317"/>
      <c r="L192" s="121"/>
    </row>
    <row r="193" spans="1:234" s="117" customFormat="1" ht="27.75">
      <c r="B193" s="118" t="s">
        <v>93</v>
      </c>
      <c r="C193" s="118"/>
      <c r="K193" s="277">
        <f>SUM(L194:L196)</f>
        <v>0</v>
      </c>
      <c r="L193" s="121" t="s">
        <v>1</v>
      </c>
    </row>
    <row r="194" spans="1:234" s="39" customFormat="1">
      <c r="A194" s="78"/>
      <c r="B194" s="39">
        <v>11.1</v>
      </c>
      <c r="C194" s="79" t="s">
        <v>57</v>
      </c>
      <c r="D194" s="79"/>
      <c r="K194" s="80"/>
      <c r="L194" s="265"/>
      <c r="M194" s="82" t="s">
        <v>1</v>
      </c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  <c r="BB194" s="78"/>
      <c r="BC194" s="78"/>
      <c r="BD194" s="78"/>
      <c r="BE194" s="78"/>
      <c r="BF194" s="78"/>
      <c r="BG194" s="78"/>
      <c r="BH194" s="78"/>
      <c r="BI194" s="78"/>
      <c r="BJ194" s="78"/>
      <c r="BK194" s="78"/>
      <c r="BL194" s="78"/>
      <c r="BM194" s="78"/>
      <c r="BN194" s="78"/>
      <c r="BO194" s="78"/>
      <c r="BP194" s="78"/>
      <c r="BQ194" s="78"/>
      <c r="BR194" s="78"/>
      <c r="BS194" s="78"/>
      <c r="BT194" s="78"/>
      <c r="BU194" s="78"/>
      <c r="BV194" s="78"/>
      <c r="BW194" s="78"/>
      <c r="BX194" s="78"/>
      <c r="BY194" s="78"/>
      <c r="BZ194" s="78"/>
      <c r="CA194" s="78"/>
      <c r="CB194" s="78"/>
      <c r="CC194" s="78"/>
      <c r="CD194" s="7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  <c r="FO194" s="78"/>
      <c r="FP194" s="78"/>
      <c r="FQ194" s="78"/>
      <c r="FR194" s="78"/>
      <c r="FS194" s="78"/>
      <c r="FT194" s="78"/>
      <c r="FU194" s="78"/>
      <c r="FV194" s="78"/>
      <c r="FW194" s="78"/>
      <c r="FX194" s="78"/>
      <c r="FY194" s="78"/>
      <c r="FZ194" s="78"/>
      <c r="GA194" s="78"/>
      <c r="GB194" s="78"/>
      <c r="GC194" s="78"/>
      <c r="GD194" s="78"/>
      <c r="GE194" s="78"/>
      <c r="GF194" s="78"/>
      <c r="GG194" s="78"/>
      <c r="GH194" s="78"/>
      <c r="GI194" s="78"/>
      <c r="GJ194" s="78"/>
      <c r="GK194" s="78"/>
      <c r="GL194" s="78"/>
      <c r="GM194" s="78"/>
      <c r="GN194" s="78"/>
      <c r="GO194" s="78"/>
      <c r="GP194" s="78"/>
      <c r="GQ194" s="78"/>
      <c r="GR194" s="78"/>
      <c r="GS194" s="78"/>
      <c r="GT194" s="78"/>
      <c r="GU194" s="78"/>
      <c r="GV194" s="78"/>
      <c r="GW194" s="78"/>
      <c r="GX194" s="78"/>
      <c r="GY194" s="78"/>
      <c r="GZ194" s="78"/>
      <c r="HA194" s="78"/>
      <c r="HB194" s="78"/>
      <c r="HC194" s="78"/>
      <c r="HD194" s="78"/>
      <c r="HE194" s="78"/>
      <c r="HF194" s="78"/>
      <c r="HG194" s="78"/>
      <c r="HH194" s="78"/>
      <c r="HI194" s="78"/>
      <c r="HJ194" s="78"/>
      <c r="HK194" s="78"/>
      <c r="HL194" s="78"/>
      <c r="HM194" s="78"/>
      <c r="HN194" s="78"/>
      <c r="HO194" s="78"/>
      <c r="HP194" s="78"/>
      <c r="HQ194" s="78"/>
      <c r="HR194" s="78"/>
      <c r="HS194" s="78"/>
      <c r="HT194" s="78"/>
      <c r="HU194" s="78"/>
      <c r="HV194" s="78"/>
      <c r="HW194" s="78"/>
      <c r="HX194" s="78"/>
      <c r="HY194" s="78"/>
      <c r="HZ194" s="78"/>
    </row>
    <row r="195" spans="1:234" s="36" customFormat="1">
      <c r="B195" s="39">
        <v>11.2</v>
      </c>
      <c r="C195" s="39" t="s">
        <v>58</v>
      </c>
      <c r="D195" s="39"/>
      <c r="E195" s="39"/>
      <c r="F195" s="39"/>
      <c r="G195" s="39"/>
      <c r="H195" s="39"/>
      <c r="I195" s="39"/>
      <c r="J195" s="39"/>
      <c r="K195" s="198" t="s">
        <v>59</v>
      </c>
      <c r="L195" s="290"/>
      <c r="M195" s="39" t="s">
        <v>1</v>
      </c>
    </row>
    <row r="196" spans="1:234" s="36" customFormat="1">
      <c r="B196" s="39">
        <v>11.3</v>
      </c>
      <c r="C196" s="39" t="s">
        <v>60</v>
      </c>
      <c r="D196" s="39"/>
      <c r="E196" s="39"/>
      <c r="F196" s="39"/>
      <c r="G196" s="39"/>
      <c r="H196" s="39"/>
      <c r="I196" s="39"/>
      <c r="J196" s="39"/>
      <c r="K196" s="198"/>
      <c r="L196" s="290"/>
      <c r="M196" s="39" t="s">
        <v>1</v>
      </c>
    </row>
    <row r="197" spans="1:234" s="36" customFormat="1" ht="8.25" customHeight="1">
      <c r="C197" s="39"/>
      <c r="D197" s="39"/>
      <c r="E197" s="39"/>
      <c r="F197" s="39"/>
      <c r="G197" s="39"/>
      <c r="H197" s="39"/>
      <c r="I197" s="39"/>
      <c r="J197" s="39"/>
      <c r="K197" s="198"/>
      <c r="L197" s="198"/>
      <c r="M197" s="39"/>
    </row>
    <row r="198" spans="1:234" ht="27.75">
      <c r="B198" s="54" t="s">
        <v>94</v>
      </c>
      <c r="C198" s="200"/>
      <c r="D198" s="200"/>
      <c r="E198" s="200"/>
      <c r="F198" s="200"/>
      <c r="G198" s="200"/>
      <c r="H198" s="200"/>
      <c r="I198" s="200"/>
      <c r="J198" s="200"/>
      <c r="K198" s="275">
        <f>SUM(L199,L209:L210)</f>
        <v>0</v>
      </c>
      <c r="L198" s="56" t="s">
        <v>1</v>
      </c>
      <c r="M198" s="56"/>
    </row>
    <row r="199" spans="1:234" s="88" customFormat="1">
      <c r="B199" s="62">
        <v>12.1</v>
      </c>
      <c r="C199" s="62" t="s">
        <v>61</v>
      </c>
      <c r="D199" s="62"/>
      <c r="E199" s="319"/>
      <c r="F199" s="319"/>
      <c r="G199" s="319"/>
      <c r="H199" s="319"/>
      <c r="I199" s="319"/>
      <c r="J199" s="319"/>
      <c r="K199" s="320"/>
      <c r="L199" s="321">
        <f>SUM(L200:L208)</f>
        <v>0</v>
      </c>
      <c r="M199" s="319" t="s">
        <v>1</v>
      </c>
    </row>
    <row r="200" spans="1:234" s="88" customFormat="1">
      <c r="B200" s="39"/>
      <c r="C200" s="39" t="s">
        <v>104</v>
      </c>
      <c r="D200" s="39" t="s">
        <v>95</v>
      </c>
      <c r="E200" s="78"/>
      <c r="F200" s="78"/>
      <c r="G200" s="78"/>
      <c r="H200" s="78"/>
      <c r="I200" s="78"/>
      <c r="J200" s="78"/>
      <c r="K200" s="199"/>
      <c r="L200" s="291"/>
      <c r="M200" s="39" t="s">
        <v>1</v>
      </c>
    </row>
    <row r="201" spans="1:234" s="88" customFormat="1">
      <c r="B201" s="39"/>
      <c r="C201" s="39" t="s">
        <v>105</v>
      </c>
      <c r="D201" s="39" t="s">
        <v>96</v>
      </c>
      <c r="E201" s="78"/>
      <c r="F201" s="78"/>
      <c r="G201" s="78"/>
      <c r="H201" s="78"/>
      <c r="I201" s="78"/>
      <c r="J201" s="78"/>
      <c r="K201" s="199"/>
      <c r="L201" s="291"/>
      <c r="M201" s="39" t="s">
        <v>1</v>
      </c>
    </row>
    <row r="202" spans="1:234" s="88" customFormat="1">
      <c r="B202" s="39"/>
      <c r="C202" s="39" t="s">
        <v>106</v>
      </c>
      <c r="D202" s="39" t="s">
        <v>97</v>
      </c>
      <c r="E202" s="78"/>
      <c r="F202" s="78"/>
      <c r="G202" s="78"/>
      <c r="H202" s="78"/>
      <c r="I202" s="78"/>
      <c r="J202" s="78"/>
      <c r="K202" s="199"/>
      <c r="L202" s="291"/>
      <c r="M202" s="39" t="s">
        <v>1</v>
      </c>
    </row>
    <row r="203" spans="1:234" s="88" customFormat="1">
      <c r="B203" s="39"/>
      <c r="C203" s="39" t="s">
        <v>107</v>
      </c>
      <c r="D203" s="39" t="s">
        <v>98</v>
      </c>
      <c r="E203" s="78"/>
      <c r="F203" s="78"/>
      <c r="G203" s="78"/>
      <c r="H203" s="78"/>
      <c r="I203" s="78"/>
      <c r="J203" s="78"/>
      <c r="K203" s="199"/>
      <c r="L203" s="291"/>
      <c r="M203" s="39" t="s">
        <v>1</v>
      </c>
    </row>
    <row r="204" spans="1:234" s="88" customFormat="1">
      <c r="B204" s="39"/>
      <c r="C204" s="39" t="s">
        <v>108</v>
      </c>
      <c r="D204" s="39" t="s">
        <v>99</v>
      </c>
      <c r="E204" s="78"/>
      <c r="F204" s="78"/>
      <c r="G204" s="78"/>
      <c r="H204" s="78"/>
      <c r="I204" s="78"/>
      <c r="J204" s="78"/>
      <c r="K204" s="199"/>
      <c r="L204" s="291"/>
      <c r="M204" s="39" t="s">
        <v>1</v>
      </c>
    </row>
    <row r="205" spans="1:234" s="88" customFormat="1">
      <c r="B205" s="39"/>
      <c r="C205" s="39" t="s">
        <v>109</v>
      </c>
      <c r="D205" s="39" t="s">
        <v>100</v>
      </c>
      <c r="E205" s="78"/>
      <c r="F205" s="78"/>
      <c r="G205" s="78"/>
      <c r="H205" s="78"/>
      <c r="I205" s="78"/>
      <c r="J205" s="78"/>
      <c r="K205" s="199"/>
      <c r="L205" s="291"/>
      <c r="M205" s="39" t="s">
        <v>1</v>
      </c>
    </row>
    <row r="206" spans="1:234" s="88" customFormat="1">
      <c r="B206" s="39"/>
      <c r="C206" s="39" t="s">
        <v>110</v>
      </c>
      <c r="D206" s="39" t="s">
        <v>101</v>
      </c>
      <c r="E206" s="78"/>
      <c r="F206" s="78"/>
      <c r="G206" s="78"/>
      <c r="H206" s="78"/>
      <c r="I206" s="78"/>
      <c r="J206" s="78"/>
      <c r="K206" s="199"/>
      <c r="L206" s="291"/>
      <c r="M206" s="39" t="s">
        <v>1</v>
      </c>
    </row>
    <row r="207" spans="1:234" s="88" customFormat="1">
      <c r="B207" s="39"/>
      <c r="C207" s="39" t="s">
        <v>111</v>
      </c>
      <c r="D207" s="39" t="s">
        <v>102</v>
      </c>
      <c r="E207" s="78"/>
      <c r="F207" s="78"/>
      <c r="G207" s="78"/>
      <c r="H207" s="78"/>
      <c r="I207" s="78"/>
      <c r="J207" s="78"/>
      <c r="K207" s="199"/>
      <c r="L207" s="291"/>
      <c r="M207" s="39" t="s">
        <v>1</v>
      </c>
    </row>
    <row r="208" spans="1:234" s="88" customFormat="1">
      <c r="B208" s="39"/>
      <c r="C208" s="39" t="s">
        <v>112</v>
      </c>
      <c r="D208" s="39" t="s">
        <v>103</v>
      </c>
      <c r="E208" s="78"/>
      <c r="F208" s="78"/>
      <c r="G208" s="78"/>
      <c r="H208" s="78"/>
      <c r="I208" s="78"/>
      <c r="J208" s="78"/>
      <c r="K208" s="199"/>
      <c r="L208" s="291"/>
      <c r="M208" s="39" t="s">
        <v>1</v>
      </c>
    </row>
    <row r="209" spans="1:13" s="78" customFormat="1">
      <c r="B209" s="62">
        <v>12.2</v>
      </c>
      <c r="C209" s="62" t="s">
        <v>62</v>
      </c>
      <c r="D209" s="62"/>
      <c r="E209" s="319"/>
      <c r="F209" s="319"/>
      <c r="G209" s="319"/>
      <c r="H209" s="319"/>
      <c r="I209" s="319"/>
      <c r="J209" s="319"/>
      <c r="K209" s="320"/>
      <c r="L209" s="321"/>
      <c r="M209" s="319" t="s">
        <v>1</v>
      </c>
    </row>
    <row r="210" spans="1:13" s="88" customFormat="1">
      <c r="B210" s="62">
        <v>12.3</v>
      </c>
      <c r="C210" s="62" t="s">
        <v>63</v>
      </c>
      <c r="D210" s="62"/>
      <c r="E210" s="319"/>
      <c r="F210" s="319"/>
      <c r="G210" s="319"/>
      <c r="H210" s="319"/>
      <c r="I210" s="319"/>
      <c r="J210" s="319"/>
      <c r="K210" s="320"/>
      <c r="L210" s="321"/>
      <c r="M210" s="319" t="s">
        <v>1</v>
      </c>
    </row>
    <row r="211" spans="1:13" s="78" customFormat="1">
      <c r="B211" s="48"/>
      <c r="C211" s="74"/>
      <c r="D211" s="101"/>
      <c r="K211" s="199"/>
      <c r="L211" s="199"/>
    </row>
    <row r="212" spans="1:13" s="197" customFormat="1" ht="54" customHeight="1">
      <c r="A212" s="191"/>
      <c r="B212" s="218"/>
      <c r="C212" s="327"/>
      <c r="D212" s="328"/>
      <c r="E212" s="328"/>
      <c r="F212" s="328"/>
      <c r="G212" s="328"/>
      <c r="H212" s="328"/>
      <c r="I212" s="328"/>
      <c r="J212" s="328"/>
      <c r="K212" s="328"/>
      <c r="L212" s="217"/>
      <c r="M212" s="145"/>
    </row>
    <row r="213" spans="1:13" s="197" customFormat="1">
      <c r="A213" s="191"/>
      <c r="B213" s="216"/>
      <c r="C213" s="328"/>
      <c r="D213" s="328"/>
      <c r="E213" s="328"/>
      <c r="F213" s="328"/>
      <c r="G213" s="328"/>
      <c r="H213" s="328"/>
      <c r="I213" s="328"/>
      <c r="J213" s="328"/>
      <c r="K213" s="328"/>
      <c r="L213" s="217"/>
      <c r="M213" s="145"/>
    </row>
    <row r="214" spans="1:13" s="197" customFormat="1" ht="56.25" customHeight="1">
      <c r="A214" s="191"/>
      <c r="B214" s="218"/>
      <c r="C214" s="329"/>
      <c r="D214" s="330"/>
      <c r="E214" s="330"/>
      <c r="F214" s="330"/>
      <c r="G214" s="330"/>
      <c r="H214" s="330"/>
      <c r="I214" s="330"/>
      <c r="J214" s="330"/>
      <c r="K214" s="330"/>
      <c r="L214" s="107"/>
      <c r="M214" s="145"/>
    </row>
    <row r="215" spans="1:13" s="197" customFormat="1">
      <c r="A215" s="191"/>
      <c r="B215" s="221"/>
      <c r="C215" s="78"/>
      <c r="D215" s="74"/>
      <c r="E215" s="74"/>
      <c r="F215" s="74"/>
      <c r="G215" s="74"/>
      <c r="H215" s="74"/>
      <c r="I215" s="74"/>
      <c r="J215" s="74"/>
      <c r="K215" s="74"/>
      <c r="L215" s="196"/>
      <c r="M215" s="145"/>
    </row>
    <row r="216" spans="1:13" s="220" customFormat="1" ht="24" customHeight="1">
      <c r="A216" s="219"/>
      <c r="B216" s="222"/>
      <c r="C216" s="119"/>
      <c r="D216" s="223"/>
      <c r="E216" s="223"/>
      <c r="F216" s="223"/>
      <c r="G216" s="223"/>
      <c r="H216" s="223"/>
      <c r="I216" s="223"/>
      <c r="J216" s="223"/>
      <c r="K216" s="224"/>
      <c r="L216" s="225"/>
      <c r="M216" s="226"/>
    </row>
    <row r="217" spans="1:13" s="197" customFormat="1" ht="24" customHeight="1">
      <c r="A217" s="227"/>
      <c r="B217" s="218"/>
      <c r="C217" s="78"/>
      <c r="D217" s="116"/>
      <c r="E217" s="116"/>
      <c r="F217" s="116"/>
      <c r="G217" s="116"/>
      <c r="H217" s="116"/>
      <c r="I217" s="116"/>
      <c r="J217" s="116"/>
      <c r="K217" s="116"/>
      <c r="L217" s="196"/>
      <c r="M217" s="77"/>
    </row>
    <row r="218" spans="1:13" s="197" customFormat="1" ht="24" customHeight="1">
      <c r="A218" s="227"/>
      <c r="B218" s="218"/>
      <c r="C218" s="78"/>
      <c r="D218" s="116"/>
      <c r="E218" s="116"/>
      <c r="F218" s="116"/>
      <c r="G218" s="116"/>
      <c r="H218" s="116"/>
      <c r="I218" s="116"/>
      <c r="J218" s="116"/>
      <c r="K218" s="116"/>
      <c r="L218" s="196"/>
      <c r="M218" s="77"/>
    </row>
    <row r="219" spans="1:13" s="197" customFormat="1" ht="24" customHeight="1">
      <c r="A219" s="227"/>
      <c r="B219" s="218"/>
      <c r="C219" s="78"/>
      <c r="D219" s="116"/>
      <c r="E219" s="116"/>
      <c r="F219" s="116"/>
      <c r="G219" s="116"/>
      <c r="H219" s="116"/>
      <c r="I219" s="116"/>
      <c r="J219" s="116"/>
      <c r="K219" s="116"/>
      <c r="L219" s="196"/>
      <c r="M219" s="77"/>
    </row>
    <row r="220" spans="1:13" s="197" customFormat="1">
      <c r="A220" s="227"/>
      <c r="B220" s="218"/>
      <c r="C220" s="78"/>
      <c r="D220" s="193"/>
      <c r="E220" s="194"/>
      <c r="F220" s="194"/>
      <c r="G220" s="194"/>
      <c r="H220" s="194"/>
      <c r="I220" s="194"/>
      <c r="J220" s="194"/>
      <c r="K220" s="195"/>
      <c r="L220" s="196"/>
      <c r="M220" s="77"/>
    </row>
    <row r="221" spans="1:13" s="197" customFormat="1">
      <c r="A221" s="227"/>
      <c r="B221" s="218"/>
      <c r="C221" s="78"/>
      <c r="D221" s="193"/>
      <c r="E221" s="194"/>
      <c r="F221" s="194"/>
      <c r="G221" s="194"/>
      <c r="H221" s="194"/>
      <c r="I221" s="194"/>
      <c r="J221" s="194"/>
      <c r="K221" s="195"/>
      <c r="L221" s="196"/>
      <c r="M221" s="77"/>
    </row>
    <row r="222" spans="1:13" s="197" customFormat="1">
      <c r="A222" s="227"/>
      <c r="B222" s="218"/>
      <c r="C222" s="78"/>
      <c r="D222" s="193"/>
      <c r="E222" s="194"/>
      <c r="F222" s="194"/>
      <c r="G222" s="194"/>
      <c r="H222" s="194"/>
      <c r="I222" s="194"/>
      <c r="J222" s="194"/>
      <c r="K222" s="195"/>
      <c r="L222" s="196"/>
      <c r="M222" s="77"/>
    </row>
    <row r="223" spans="1:13" s="197" customFormat="1">
      <c r="A223" s="227"/>
      <c r="B223" s="218"/>
      <c r="C223" s="78"/>
      <c r="D223" s="193"/>
      <c r="E223" s="194"/>
      <c r="F223" s="194"/>
      <c r="G223" s="194"/>
      <c r="H223" s="194"/>
      <c r="I223" s="194"/>
      <c r="J223" s="194"/>
      <c r="K223" s="195"/>
      <c r="L223" s="196"/>
      <c r="M223" s="77"/>
    </row>
    <row r="224" spans="1:13" s="197" customFormat="1">
      <c r="A224" s="227"/>
      <c r="B224" s="218"/>
      <c r="C224" s="78"/>
      <c r="D224" s="193"/>
      <c r="E224" s="194"/>
      <c r="F224" s="194"/>
      <c r="G224" s="194"/>
      <c r="H224" s="194"/>
      <c r="I224" s="194"/>
      <c r="J224" s="194"/>
      <c r="K224" s="195"/>
      <c r="L224" s="196"/>
      <c r="M224" s="77"/>
    </row>
    <row r="225" spans="1:13" s="197" customFormat="1">
      <c r="A225" s="227"/>
      <c r="B225" s="218"/>
      <c r="C225" s="78"/>
      <c r="D225" s="193"/>
      <c r="E225" s="194"/>
      <c r="F225" s="194"/>
      <c r="G225" s="194"/>
      <c r="H225" s="194"/>
      <c r="I225" s="194"/>
      <c r="J225" s="194"/>
      <c r="K225" s="195"/>
      <c r="L225" s="196"/>
      <c r="M225" s="77"/>
    </row>
    <row r="226" spans="1:13" s="197" customFormat="1">
      <c r="A226" s="227"/>
      <c r="B226" s="218"/>
      <c r="C226" s="78"/>
      <c r="D226" s="193"/>
      <c r="E226" s="194"/>
      <c r="F226" s="194"/>
      <c r="G226" s="194"/>
      <c r="H226" s="194"/>
      <c r="I226" s="194"/>
      <c r="J226" s="194"/>
      <c r="K226" s="195"/>
      <c r="L226" s="196"/>
      <c r="M226" s="77"/>
    </row>
    <row r="227" spans="1:13" s="197" customFormat="1">
      <c r="A227" s="227"/>
      <c r="B227" s="218"/>
      <c r="C227" s="78"/>
      <c r="D227" s="193"/>
      <c r="E227" s="194"/>
      <c r="F227" s="194"/>
      <c r="G227" s="194"/>
      <c r="H227" s="194"/>
      <c r="I227" s="194"/>
      <c r="J227" s="194"/>
      <c r="K227" s="195"/>
      <c r="L227" s="196"/>
      <c r="M227" s="77"/>
    </row>
    <row r="228" spans="1:13" s="197" customFormat="1">
      <c r="A228" s="227"/>
      <c r="B228" s="218"/>
      <c r="C228" s="78"/>
      <c r="D228" s="193"/>
      <c r="E228" s="194"/>
      <c r="F228" s="194"/>
      <c r="G228" s="194"/>
      <c r="H228" s="194"/>
      <c r="I228" s="194"/>
      <c r="J228" s="194"/>
      <c r="K228" s="195"/>
      <c r="L228" s="196"/>
      <c r="M228" s="77"/>
    </row>
    <row r="229" spans="1:13" s="220" customFormat="1" ht="24" customHeight="1">
      <c r="A229" s="219"/>
      <c r="B229" s="228"/>
      <c r="C229" s="119"/>
      <c r="D229" s="229"/>
      <c r="E229" s="229"/>
      <c r="F229" s="229"/>
      <c r="G229" s="229"/>
      <c r="H229" s="229"/>
      <c r="I229" s="229"/>
      <c r="J229" s="229"/>
      <c r="K229" s="224"/>
      <c r="L229" s="225"/>
      <c r="M229" s="230"/>
    </row>
    <row r="230" spans="1:13" s="197" customFormat="1">
      <c r="A230" s="191"/>
      <c r="B230" s="218"/>
      <c r="C230" s="78"/>
      <c r="D230" s="193"/>
      <c r="E230" s="194"/>
      <c r="F230" s="194"/>
      <c r="G230" s="194"/>
      <c r="H230" s="194"/>
      <c r="I230" s="194"/>
      <c r="J230" s="194"/>
      <c r="K230" s="195"/>
      <c r="L230" s="196"/>
      <c r="M230" s="145"/>
    </row>
    <row r="231" spans="1:13" s="197" customFormat="1">
      <c r="A231" s="191"/>
      <c r="B231" s="218"/>
      <c r="C231" s="78"/>
      <c r="D231" s="193"/>
      <c r="E231" s="194"/>
      <c r="F231" s="194"/>
      <c r="G231" s="194"/>
      <c r="H231" s="194"/>
      <c r="I231" s="194"/>
      <c r="J231" s="194"/>
      <c r="K231" s="195"/>
      <c r="L231" s="196"/>
      <c r="M231" s="145"/>
    </row>
    <row r="232" spans="1:13" s="197" customFormat="1">
      <c r="A232" s="191"/>
      <c r="B232" s="218"/>
      <c r="C232" s="78"/>
      <c r="D232" s="116"/>
      <c r="E232" s="116"/>
      <c r="F232" s="116"/>
      <c r="G232" s="116"/>
      <c r="H232" s="116"/>
      <c r="I232" s="116"/>
      <c r="J232" s="116"/>
      <c r="K232" s="116"/>
      <c r="L232" s="196"/>
      <c r="M232" s="145"/>
    </row>
    <row r="233" spans="1:13" s="197" customFormat="1">
      <c r="A233" s="191"/>
      <c r="B233" s="218"/>
      <c r="C233" s="78"/>
      <c r="D233" s="116"/>
      <c r="E233" s="116"/>
      <c r="F233" s="116"/>
      <c r="G233" s="116"/>
      <c r="H233" s="116"/>
      <c r="I233" s="116"/>
      <c r="J233" s="116"/>
      <c r="K233" s="116"/>
      <c r="L233" s="196"/>
      <c r="M233" s="145"/>
    </row>
    <row r="234" spans="1:13" s="197" customFormat="1">
      <c r="A234" s="191"/>
      <c r="B234" s="218"/>
      <c r="C234" s="78"/>
      <c r="D234" s="116"/>
      <c r="E234" s="116"/>
      <c r="F234" s="116"/>
      <c r="G234" s="116"/>
      <c r="H234" s="116"/>
      <c r="I234" s="116"/>
      <c r="J234" s="116"/>
      <c r="K234" s="116"/>
      <c r="L234" s="196"/>
      <c r="M234" s="145"/>
    </row>
    <row r="235" spans="1:13" s="197" customFormat="1">
      <c r="A235" s="191"/>
      <c r="B235" s="218"/>
      <c r="C235" s="78"/>
      <c r="D235" s="116"/>
      <c r="E235" s="116"/>
      <c r="F235" s="116"/>
      <c r="G235" s="116"/>
      <c r="H235" s="116"/>
      <c r="I235" s="116"/>
      <c r="J235" s="116"/>
      <c r="K235" s="116"/>
      <c r="L235" s="196"/>
      <c r="M235" s="145"/>
    </row>
    <row r="236" spans="1:13" s="197" customFormat="1">
      <c r="A236" s="191"/>
      <c r="B236" s="218"/>
      <c r="C236" s="78"/>
      <c r="D236" s="116"/>
      <c r="E236" s="116"/>
      <c r="F236" s="116"/>
      <c r="G236" s="116"/>
      <c r="H236" s="116"/>
      <c r="I236" s="116"/>
      <c r="J236" s="116"/>
      <c r="K236" s="116"/>
      <c r="L236" s="196"/>
      <c r="M236" s="145"/>
    </row>
    <row r="237" spans="1:13" s="197" customFormat="1">
      <c r="A237" s="191"/>
      <c r="B237" s="218"/>
      <c r="C237" s="78"/>
      <c r="D237" s="116"/>
      <c r="E237" s="116"/>
      <c r="F237" s="116"/>
      <c r="G237" s="116"/>
      <c r="H237" s="116"/>
      <c r="I237" s="116"/>
      <c r="J237" s="116"/>
      <c r="K237" s="116"/>
      <c r="L237" s="196"/>
      <c r="M237" s="145"/>
    </row>
    <row r="238" spans="1:13" s="197" customFormat="1">
      <c r="A238" s="191"/>
      <c r="B238" s="184"/>
      <c r="C238" s="78"/>
      <c r="D238" s="116"/>
      <c r="E238" s="116"/>
      <c r="F238" s="116"/>
      <c r="G238" s="116"/>
      <c r="H238" s="116"/>
      <c r="I238" s="116"/>
      <c r="J238" s="116"/>
      <c r="K238" s="116"/>
      <c r="L238" s="196"/>
      <c r="M238" s="145"/>
    </row>
  </sheetData>
  <mergeCells count="23">
    <mergeCell ref="C212:K212"/>
    <mergeCell ref="C213:K213"/>
    <mergeCell ref="C214:K214"/>
    <mergeCell ref="C81:D81"/>
    <mergeCell ref="I84:J84"/>
    <mergeCell ref="C85:D85"/>
    <mergeCell ref="C86:D86"/>
    <mergeCell ref="C87:D87"/>
    <mergeCell ref="I134:J134"/>
    <mergeCell ref="C135:D135"/>
    <mergeCell ref="B150:G150"/>
    <mergeCell ref="B158:G158"/>
    <mergeCell ref="C136:D136"/>
    <mergeCell ref="C137:D137"/>
    <mergeCell ref="I140:J140"/>
    <mergeCell ref="C141:D141"/>
    <mergeCell ref="C142:D142"/>
    <mergeCell ref="C143:D143"/>
    <mergeCell ref="A1:M1"/>
    <mergeCell ref="A2:M2"/>
    <mergeCell ref="I78:J78"/>
    <mergeCell ref="C79:D79"/>
    <mergeCell ref="C80:D80"/>
  </mergeCells>
  <pageMargins left="0.78740157480314965" right="0.51181102362204722" top="0.74803149606299213" bottom="0.55118110236220474" header="0.31496062992125984" footer="0.15748031496062992"/>
  <pageSetup paperSize="9" scale="76" orientation="portrait" r:id="rId1"/>
  <headerFooter>
    <oddFooter>&amp;C&amp;P/&amp;N&amp;R&amp;A</oddFooter>
  </headerFooter>
  <rowBreaks count="4" manualBreakCount="4">
    <brk id="34" max="10" man="1"/>
    <brk id="75" max="12" man="1"/>
    <brk id="116" max="12" man="1"/>
    <brk id="1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Z219"/>
  <sheetViews>
    <sheetView showGridLines="0" view="pageBreakPreview" zoomScaleSheetLayoutView="100" workbookViewId="0">
      <selection activeCell="O19" sqref="O19"/>
    </sheetView>
  </sheetViews>
  <sheetFormatPr defaultColWidth="9" defaultRowHeight="24"/>
  <cols>
    <col min="1" max="1" width="2.85546875" style="1" customWidth="1"/>
    <col min="2" max="2" width="6.5703125" style="1" customWidth="1"/>
    <col min="3" max="3" width="4.140625" style="1" customWidth="1"/>
    <col min="4" max="4" width="28.7109375" style="1" customWidth="1"/>
    <col min="5" max="5" width="7.140625" style="1" customWidth="1"/>
    <col min="6" max="6" width="1.7109375" style="1" customWidth="1"/>
    <col min="7" max="7" width="11.5703125" style="1" customWidth="1"/>
    <col min="8" max="8" width="1.85546875" style="1" customWidth="1"/>
    <col min="9" max="9" width="14" style="1" customWidth="1"/>
    <col min="10" max="10" width="6" style="1" bestFit="1" customWidth="1"/>
    <col min="11" max="11" width="15.5703125" style="215" bestFit="1" customWidth="1"/>
    <col min="12" max="12" width="12.42578125" style="215" bestFit="1" customWidth="1"/>
    <col min="13" max="13" width="5.28515625" style="1" bestFit="1" customWidth="1"/>
    <col min="14" max="16384" width="9" style="1"/>
  </cols>
  <sheetData>
    <row r="1" spans="1:13" ht="27.75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s="3" customFormat="1" ht="27.75">
      <c r="A2" s="325" t="s">
        <v>121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s="3" customFormat="1" ht="27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7" customFormat="1" ht="27.75">
      <c r="A4" s="4" t="s">
        <v>122</v>
      </c>
      <c r="B4" s="5"/>
      <c r="C4" s="5"/>
      <c r="D4" s="5"/>
      <c r="E4" s="5"/>
      <c r="F4" s="5"/>
      <c r="G4" s="5"/>
      <c r="H4" s="5"/>
      <c r="I4" s="5"/>
      <c r="J4" s="5"/>
      <c r="K4" s="246">
        <f>SUM(K5)</f>
        <v>0</v>
      </c>
      <c r="L4" s="6" t="s">
        <v>1</v>
      </c>
      <c r="M4" s="5"/>
    </row>
    <row r="5" spans="1:13" s="9" customFormat="1" ht="27.75">
      <c r="A5" s="4" t="s">
        <v>81</v>
      </c>
      <c r="B5" s="8"/>
      <c r="C5" s="8"/>
      <c r="D5" s="8"/>
      <c r="E5" s="4"/>
      <c r="F5" s="4"/>
      <c r="I5" s="10"/>
      <c r="J5" s="8"/>
      <c r="K5" s="242">
        <f>K6+K35+K155+K174+K183+K188+K176+K178</f>
        <v>0</v>
      </c>
      <c r="L5" s="9" t="s">
        <v>1</v>
      </c>
      <c r="M5" s="8"/>
    </row>
    <row r="6" spans="1:13" s="16" customFormat="1" ht="27.75">
      <c r="A6" s="11" t="s">
        <v>2</v>
      </c>
      <c r="B6" s="12"/>
      <c r="C6" s="12"/>
      <c r="D6" s="13"/>
      <c r="E6" s="12"/>
      <c r="F6" s="12"/>
      <c r="G6" s="14"/>
      <c r="H6" s="14"/>
      <c r="I6" s="12"/>
      <c r="J6" s="12"/>
      <c r="K6" s="243">
        <f>K7</f>
        <v>0</v>
      </c>
      <c r="L6" s="15" t="s">
        <v>1</v>
      </c>
      <c r="M6" s="12"/>
    </row>
    <row r="7" spans="1:13" s="17" customFormat="1" ht="27.75">
      <c r="B7" s="18" t="s">
        <v>3</v>
      </c>
      <c r="C7" s="18"/>
      <c r="K7" s="244">
        <f>K8+K22</f>
        <v>0</v>
      </c>
      <c r="L7" s="19" t="s">
        <v>1</v>
      </c>
    </row>
    <row r="8" spans="1:13" s="22" customFormat="1">
      <c r="A8" s="20" t="s">
        <v>4</v>
      </c>
      <c r="B8" s="21"/>
      <c r="C8" s="21"/>
      <c r="I8" s="23"/>
      <c r="K8" s="245">
        <f>G9+G20</f>
        <v>0</v>
      </c>
      <c r="L8" s="21" t="s">
        <v>1</v>
      </c>
    </row>
    <row r="9" spans="1:13" s="25" customFormat="1">
      <c r="A9" s="25" t="s">
        <v>67</v>
      </c>
      <c r="G9" s="236">
        <f>I10</f>
        <v>0</v>
      </c>
      <c r="H9" s="63"/>
      <c r="I9" s="27" t="s">
        <v>1</v>
      </c>
      <c r="K9" s="27"/>
      <c r="L9" s="27"/>
    </row>
    <row r="10" spans="1:13" s="25" customFormat="1">
      <c r="B10" s="25" t="s">
        <v>66</v>
      </c>
      <c r="I10" s="236">
        <f>SUM(L11:L13)</f>
        <v>0</v>
      </c>
      <c r="J10" s="27" t="s">
        <v>1</v>
      </c>
      <c r="L10" s="27"/>
    </row>
    <row r="11" spans="1:13">
      <c r="C11" s="29" t="s">
        <v>5</v>
      </c>
      <c r="D11" s="30" t="s">
        <v>68</v>
      </c>
      <c r="E11" s="29" t="s">
        <v>6</v>
      </c>
      <c r="F11" s="29"/>
      <c r="G11" s="30" t="s">
        <v>13</v>
      </c>
      <c r="H11" s="30"/>
      <c r="I11" s="239"/>
      <c r="J11" s="31" t="s">
        <v>8</v>
      </c>
      <c r="K11" s="32" t="s">
        <v>9</v>
      </c>
      <c r="L11" s="240">
        <f>17500*12*I11</f>
        <v>0</v>
      </c>
      <c r="M11" s="34" t="s">
        <v>1</v>
      </c>
    </row>
    <row r="12" spans="1:13">
      <c r="C12" s="29" t="s">
        <v>10</v>
      </c>
      <c r="D12" s="30" t="s">
        <v>68</v>
      </c>
      <c r="E12" s="29" t="s">
        <v>6</v>
      </c>
      <c r="F12" s="29"/>
      <c r="G12" s="30" t="s">
        <v>7</v>
      </c>
      <c r="H12" s="30"/>
      <c r="I12" s="239"/>
      <c r="J12" s="31" t="s">
        <v>8</v>
      </c>
      <c r="K12" s="32" t="s">
        <v>9</v>
      </c>
      <c r="L12" s="241">
        <f>15000*12*I12</f>
        <v>0</v>
      </c>
      <c r="M12" s="34" t="s">
        <v>1</v>
      </c>
    </row>
    <row r="13" spans="1:13">
      <c r="C13" s="29" t="s">
        <v>11</v>
      </c>
      <c r="D13" s="30" t="s">
        <v>68</v>
      </c>
      <c r="E13" s="29" t="s">
        <v>6</v>
      </c>
      <c r="F13" s="29"/>
      <c r="G13" s="30" t="s">
        <v>12</v>
      </c>
      <c r="H13" s="30"/>
      <c r="I13" s="239"/>
      <c r="J13" s="31" t="s">
        <v>8</v>
      </c>
      <c r="K13" s="32" t="s">
        <v>9</v>
      </c>
      <c r="L13" s="241">
        <f>11500*12*I13</f>
        <v>0</v>
      </c>
      <c r="M13" s="34" t="s">
        <v>1</v>
      </c>
    </row>
    <row r="14" spans="1:13" ht="12" customHeight="1">
      <c r="C14" s="29"/>
      <c r="D14" s="30"/>
      <c r="E14" s="29"/>
      <c r="F14" s="29"/>
      <c r="G14" s="30"/>
      <c r="H14" s="30"/>
      <c r="I14" s="31"/>
      <c r="J14" s="31"/>
      <c r="K14" s="32"/>
      <c r="L14" s="33"/>
      <c r="M14" s="34"/>
    </row>
    <row r="15" spans="1:13" s="25" customFormat="1">
      <c r="B15" s="25" t="s">
        <v>69</v>
      </c>
      <c r="I15" s="26">
        <f>SUM(L16:L18)</f>
        <v>0</v>
      </c>
      <c r="J15" s="27" t="s">
        <v>1</v>
      </c>
      <c r="L15" s="27"/>
    </row>
    <row r="16" spans="1:13">
      <c r="C16" s="29" t="s">
        <v>5</v>
      </c>
      <c r="D16" s="30" t="s">
        <v>68</v>
      </c>
      <c r="E16" s="29" t="s">
        <v>6</v>
      </c>
      <c r="F16" s="29"/>
      <c r="G16" s="30" t="s">
        <v>13</v>
      </c>
      <c r="H16" s="30"/>
      <c r="I16" s="239"/>
      <c r="J16" s="31" t="s">
        <v>8</v>
      </c>
      <c r="K16" s="32" t="s">
        <v>9</v>
      </c>
      <c r="L16" s="240">
        <f>17500*12*I16</f>
        <v>0</v>
      </c>
      <c r="M16" s="34" t="s">
        <v>1</v>
      </c>
    </row>
    <row r="17" spans="1:13">
      <c r="C17" s="29" t="s">
        <v>10</v>
      </c>
      <c r="D17" s="30" t="s">
        <v>68</v>
      </c>
      <c r="E17" s="29" t="s">
        <v>6</v>
      </c>
      <c r="F17" s="29"/>
      <c r="G17" s="30" t="s">
        <v>7</v>
      </c>
      <c r="H17" s="30"/>
      <c r="I17" s="239"/>
      <c r="J17" s="31" t="s">
        <v>8</v>
      </c>
      <c r="K17" s="32" t="s">
        <v>9</v>
      </c>
      <c r="L17" s="241">
        <f>15000*12*I17</f>
        <v>0</v>
      </c>
      <c r="M17" s="34" t="s">
        <v>1</v>
      </c>
    </row>
    <row r="18" spans="1:13">
      <c r="C18" s="29" t="s">
        <v>11</v>
      </c>
      <c r="D18" s="30" t="s">
        <v>68</v>
      </c>
      <c r="E18" s="29" t="s">
        <v>6</v>
      </c>
      <c r="F18" s="29"/>
      <c r="G18" s="30" t="s">
        <v>12</v>
      </c>
      <c r="H18" s="30"/>
      <c r="I18" s="239"/>
      <c r="J18" s="31" t="s">
        <v>8</v>
      </c>
      <c r="K18" s="32" t="s">
        <v>9</v>
      </c>
      <c r="L18" s="241">
        <f>11500*12*I18</f>
        <v>0</v>
      </c>
      <c r="M18" s="34" t="s">
        <v>1</v>
      </c>
    </row>
    <row r="19" spans="1:13">
      <c r="B19" s="25"/>
      <c r="C19" s="38"/>
      <c r="D19" s="39"/>
      <c r="E19" s="38"/>
      <c r="F19" s="38"/>
      <c r="G19" s="30"/>
      <c r="H19" s="30"/>
      <c r="I19" s="40"/>
      <c r="J19" s="232"/>
      <c r="K19" s="32"/>
      <c r="L19" s="33"/>
      <c r="M19" s="33"/>
    </row>
    <row r="20" spans="1:13">
      <c r="A20" s="41" t="s">
        <v>14</v>
      </c>
      <c r="B20" s="41"/>
      <c r="C20" s="42"/>
      <c r="D20" s="41"/>
      <c r="E20" s="42" t="s">
        <v>40</v>
      </c>
      <c r="F20" s="42"/>
      <c r="G20" s="292"/>
      <c r="H20" s="248"/>
      <c r="I20" s="43" t="s">
        <v>1</v>
      </c>
      <c r="J20" s="231"/>
      <c r="K20" s="32"/>
      <c r="L20" s="33"/>
      <c r="M20" s="34"/>
    </row>
    <row r="21" spans="1:13" s="36" customFormat="1" ht="13.5" customHeight="1">
      <c r="B21" s="37"/>
      <c r="C21" s="38"/>
      <c r="D21" s="39"/>
      <c r="E21" s="38"/>
      <c r="F21" s="38"/>
      <c r="G21" s="30"/>
      <c r="H21" s="30"/>
      <c r="I21" s="40"/>
      <c r="J21" s="40"/>
      <c r="K21" s="44"/>
      <c r="L21" s="33"/>
      <c r="M21" s="33"/>
    </row>
    <row r="22" spans="1:13" s="22" customFormat="1">
      <c r="A22" s="20" t="s">
        <v>15</v>
      </c>
      <c r="B22" s="21"/>
      <c r="C22" s="21"/>
      <c r="K22" s="238">
        <f>I23+I32</f>
        <v>0</v>
      </c>
      <c r="L22" s="21" t="s">
        <v>1</v>
      </c>
    </row>
    <row r="23" spans="1:13" s="25" customFormat="1">
      <c r="A23" s="25" t="s">
        <v>16</v>
      </c>
      <c r="I23" s="236">
        <f>K24+K28</f>
        <v>0</v>
      </c>
      <c r="J23" s="25" t="s">
        <v>1</v>
      </c>
    </row>
    <row r="24" spans="1:13" s="25" customFormat="1">
      <c r="B24" s="25" t="s">
        <v>17</v>
      </c>
      <c r="J24" s="28"/>
      <c r="K24" s="235">
        <f>SUM(L25:L27)</f>
        <v>0</v>
      </c>
      <c r="L24" s="25" t="s">
        <v>1</v>
      </c>
    </row>
    <row r="25" spans="1:13">
      <c r="D25" s="1" t="s">
        <v>18</v>
      </c>
      <c r="J25" s="35"/>
      <c r="K25" s="35"/>
      <c r="L25" s="233"/>
      <c r="M25" s="31" t="s">
        <v>1</v>
      </c>
    </row>
    <row r="26" spans="1:13">
      <c r="D26" s="36" t="s">
        <v>19</v>
      </c>
      <c r="J26" s="35"/>
      <c r="K26" s="35"/>
      <c r="L26" s="233"/>
      <c r="M26" s="202" t="s">
        <v>1</v>
      </c>
    </row>
    <row r="27" spans="1:13">
      <c r="D27" s="47" t="s">
        <v>20</v>
      </c>
      <c r="J27" s="35"/>
      <c r="K27" s="35"/>
      <c r="L27" s="233"/>
      <c r="M27" s="202" t="s">
        <v>1</v>
      </c>
    </row>
    <row r="28" spans="1:13" s="25" customFormat="1">
      <c r="B28" s="25" t="s">
        <v>21</v>
      </c>
      <c r="K28" s="235">
        <f>SUM(L29:L30)</f>
        <v>0</v>
      </c>
      <c r="L28" s="25" t="s">
        <v>1</v>
      </c>
    </row>
    <row r="29" spans="1:13">
      <c r="D29" s="1" t="s">
        <v>22</v>
      </c>
      <c r="I29" s="35"/>
      <c r="K29" s="35"/>
      <c r="L29" s="237">
        <f>K8*0.05</f>
        <v>0</v>
      </c>
      <c r="M29" s="34" t="s">
        <v>1</v>
      </c>
    </row>
    <row r="30" spans="1:13">
      <c r="D30" s="48" t="s">
        <v>23</v>
      </c>
      <c r="K30" s="35"/>
      <c r="L30" s="237"/>
      <c r="M30" s="34" t="s">
        <v>1</v>
      </c>
    </row>
    <row r="31" spans="1:13" s="25" customFormat="1">
      <c r="K31" s="247"/>
    </row>
    <row r="32" spans="1:13">
      <c r="A32" s="49" t="s">
        <v>24</v>
      </c>
      <c r="B32" s="49"/>
      <c r="C32" s="49"/>
      <c r="D32" s="49"/>
      <c r="E32" s="49"/>
      <c r="F32" s="49"/>
      <c r="G32" s="49"/>
      <c r="H32" s="49"/>
      <c r="I32" s="236"/>
      <c r="J32" s="49" t="s">
        <v>1</v>
      </c>
      <c r="K32" s="49"/>
      <c r="L32" s="49"/>
      <c r="M32" s="49"/>
    </row>
    <row r="33" spans="1:13">
      <c r="A33" s="49"/>
      <c r="B33" s="49"/>
      <c r="C33" s="49"/>
      <c r="D33" s="49"/>
      <c r="E33" s="49"/>
      <c r="F33" s="49"/>
      <c r="G33" s="49"/>
      <c r="H33" s="49"/>
      <c r="I33" s="63"/>
      <c r="J33" s="49"/>
      <c r="K33" s="49"/>
      <c r="L33" s="49"/>
      <c r="M33" s="49"/>
    </row>
    <row r="34" spans="1:13">
      <c r="D34" s="48"/>
      <c r="K34" s="35"/>
      <c r="L34" s="34"/>
      <c r="M34" s="34"/>
    </row>
    <row r="35" spans="1:13" s="52" customFormat="1" ht="27.75">
      <c r="A35" s="11" t="s">
        <v>25</v>
      </c>
      <c r="B35" s="9"/>
      <c r="C35" s="9"/>
      <c r="D35" s="9"/>
      <c r="E35" s="9"/>
      <c r="F35" s="9"/>
      <c r="G35" s="9"/>
      <c r="H35" s="9"/>
      <c r="I35" s="50"/>
      <c r="J35" s="9"/>
      <c r="K35" s="293">
        <f>K36+K87+K139+K147</f>
        <v>0</v>
      </c>
      <c r="L35" s="51" t="s">
        <v>1</v>
      </c>
      <c r="M35" s="9"/>
    </row>
    <row r="36" spans="1:13" s="53" customFormat="1" ht="27.75">
      <c r="B36" s="54" t="s">
        <v>26</v>
      </c>
      <c r="C36" s="54"/>
      <c r="I36" s="55"/>
      <c r="K36" s="294">
        <f>SUM(K37,K66,K72,K84)</f>
        <v>0</v>
      </c>
      <c r="L36" s="56" t="s">
        <v>1</v>
      </c>
    </row>
    <row r="37" spans="1:13" s="22" customFormat="1" ht="26.25" customHeight="1">
      <c r="A37" s="57" t="s">
        <v>27</v>
      </c>
      <c r="B37" s="21"/>
      <c r="C37" s="21"/>
      <c r="K37" s="245">
        <f>SUM(K38,K51)</f>
        <v>0</v>
      </c>
      <c r="L37" s="21" t="s">
        <v>1</v>
      </c>
    </row>
    <row r="38" spans="1:13" s="60" customFormat="1">
      <c r="A38" s="58" t="s">
        <v>28</v>
      </c>
      <c r="B38" s="59"/>
      <c r="C38" s="59"/>
      <c r="K38" s="284">
        <f>I39+I49</f>
        <v>0</v>
      </c>
      <c r="L38" s="59" t="s">
        <v>1</v>
      </c>
    </row>
    <row r="39" spans="1:13" s="25" customFormat="1">
      <c r="A39" s="25" t="s">
        <v>16</v>
      </c>
      <c r="I39" s="236">
        <f>K40+K43+K47</f>
        <v>0</v>
      </c>
      <c r="J39" s="25" t="s">
        <v>1</v>
      </c>
    </row>
    <row r="40" spans="1:13" s="25" customFormat="1">
      <c r="B40" s="25" t="s">
        <v>17</v>
      </c>
      <c r="J40" s="28"/>
      <c r="K40" s="235">
        <f>SUM(L41:L42)</f>
        <v>0</v>
      </c>
      <c r="L40" s="25" t="s">
        <v>1</v>
      </c>
    </row>
    <row r="41" spans="1:13">
      <c r="D41" s="1" t="s">
        <v>29</v>
      </c>
      <c r="J41" s="35"/>
      <c r="K41" s="35"/>
      <c r="L41" s="233"/>
      <c r="M41" s="1" t="s">
        <v>1</v>
      </c>
    </row>
    <row r="42" spans="1:13">
      <c r="D42" s="48" t="s">
        <v>30</v>
      </c>
      <c r="J42" s="35"/>
      <c r="K42" s="35"/>
      <c r="L42" s="234"/>
      <c r="M42" s="34" t="s">
        <v>1</v>
      </c>
    </row>
    <row r="43" spans="1:13" s="25" customFormat="1">
      <c r="B43" s="25" t="s">
        <v>21</v>
      </c>
      <c r="K43" s="235">
        <f>SUM(L44:L46)</f>
        <v>0</v>
      </c>
      <c r="L43" s="25" t="s">
        <v>1</v>
      </c>
    </row>
    <row r="44" spans="1:13" s="25" customFormat="1">
      <c r="D44" s="1" t="s">
        <v>70</v>
      </c>
      <c r="K44" s="28"/>
      <c r="L44" s="233"/>
      <c r="M44" s="1" t="s">
        <v>1</v>
      </c>
    </row>
    <row r="45" spans="1:13" s="25" customFormat="1">
      <c r="D45" s="1" t="s">
        <v>71</v>
      </c>
      <c r="K45" s="28"/>
      <c r="L45" s="234"/>
      <c r="M45" s="34" t="s">
        <v>1</v>
      </c>
    </row>
    <row r="46" spans="1:13" s="25" customFormat="1">
      <c r="D46" s="1" t="s">
        <v>72</v>
      </c>
      <c r="K46" s="28"/>
      <c r="L46" s="234"/>
      <c r="M46" s="34" t="s">
        <v>1</v>
      </c>
    </row>
    <row r="47" spans="1:13" s="25" customFormat="1">
      <c r="B47" s="25" t="s">
        <v>31</v>
      </c>
      <c r="K47" s="235"/>
      <c r="L47" s="25" t="s">
        <v>1</v>
      </c>
    </row>
    <row r="48" spans="1:13" s="25" customFormat="1">
      <c r="K48" s="247"/>
    </row>
    <row r="49" spans="1:13" s="25" customFormat="1">
      <c r="A49" s="25" t="s">
        <v>32</v>
      </c>
      <c r="I49" s="236"/>
      <c r="J49" s="25" t="s">
        <v>1</v>
      </c>
      <c r="K49" s="27"/>
      <c r="L49" s="27"/>
    </row>
    <row r="50" spans="1:13" s="25" customFormat="1" ht="13.5" customHeight="1">
      <c r="I50" s="63"/>
      <c r="K50" s="27"/>
      <c r="L50" s="27"/>
    </row>
    <row r="51" spans="1:13" s="67" customFormat="1">
      <c r="A51" s="64" t="s">
        <v>33</v>
      </c>
      <c r="B51" s="61"/>
      <c r="C51" s="61"/>
      <c r="D51" s="65"/>
      <c r="E51" s="65"/>
      <c r="F51" s="65"/>
      <c r="G51" s="65"/>
      <c r="H51" s="65"/>
      <c r="I51" s="65"/>
      <c r="J51" s="65"/>
      <c r="K51" s="250">
        <f>SUM(I52,I57,I61)</f>
        <v>0</v>
      </c>
      <c r="L51" s="61" t="s">
        <v>1</v>
      </c>
      <c r="M51" s="65"/>
    </row>
    <row r="52" spans="1:13" s="72" customFormat="1">
      <c r="A52" s="66"/>
      <c r="B52" s="68" t="s">
        <v>34</v>
      </c>
      <c r="C52" s="69"/>
      <c r="D52" s="70"/>
      <c r="E52" s="71"/>
      <c r="F52" s="71"/>
      <c r="G52" s="66"/>
      <c r="H52" s="66"/>
      <c r="I52" s="238">
        <f>SUM(L53:L55)</f>
        <v>0</v>
      </c>
      <c r="J52" s="24" t="s">
        <v>1</v>
      </c>
      <c r="K52" s="66"/>
      <c r="L52" s="66"/>
      <c r="M52" s="66"/>
    </row>
    <row r="53" spans="1:13" s="75" customFormat="1">
      <c r="A53" s="34"/>
      <c r="B53" s="73">
        <v>1</v>
      </c>
      <c r="C53" s="74" t="s">
        <v>73</v>
      </c>
      <c r="E53" s="34"/>
      <c r="F53" s="34"/>
      <c r="G53" s="34"/>
      <c r="H53" s="34"/>
      <c r="I53" s="34"/>
      <c r="J53" s="34"/>
      <c r="K53" s="34"/>
      <c r="L53" s="249"/>
      <c r="M53" s="34" t="s">
        <v>1</v>
      </c>
    </row>
    <row r="54" spans="1:13" s="75" customFormat="1">
      <c r="A54" s="34"/>
      <c r="B54" s="73">
        <v>2</v>
      </c>
      <c r="C54" s="74" t="s">
        <v>73</v>
      </c>
      <c r="E54" s="34"/>
      <c r="F54" s="34"/>
      <c r="G54" s="34"/>
      <c r="H54" s="34"/>
      <c r="I54" s="34"/>
      <c r="J54" s="34"/>
      <c r="K54" s="34"/>
      <c r="L54" s="249"/>
      <c r="M54" s="34" t="s">
        <v>1</v>
      </c>
    </row>
    <row r="55" spans="1:13" s="75" customFormat="1">
      <c r="A55" s="34"/>
      <c r="B55" s="73">
        <v>3</v>
      </c>
      <c r="C55" s="74" t="s">
        <v>73</v>
      </c>
      <c r="E55" s="34"/>
      <c r="F55" s="34"/>
      <c r="G55" s="34"/>
      <c r="H55" s="34"/>
      <c r="I55" s="34"/>
      <c r="J55" s="34"/>
      <c r="K55" s="34"/>
      <c r="L55" s="249"/>
      <c r="M55" s="34" t="s">
        <v>1</v>
      </c>
    </row>
    <row r="56" spans="1:13" s="75" customFormat="1" ht="9.75" customHeight="1">
      <c r="A56" s="34"/>
      <c r="B56" s="73"/>
      <c r="C56" s="74"/>
      <c r="E56" s="34"/>
      <c r="F56" s="34"/>
      <c r="G56" s="34"/>
      <c r="H56" s="34"/>
      <c r="I56" s="34"/>
      <c r="J56" s="34"/>
      <c r="K56" s="34"/>
      <c r="L56" s="76"/>
      <c r="M56" s="34"/>
    </row>
    <row r="57" spans="1:13" s="87" customFormat="1" ht="27" customHeight="1">
      <c r="A57" s="83"/>
      <c r="B57" s="68" t="s">
        <v>35</v>
      </c>
      <c r="C57" s="68"/>
      <c r="D57" s="68"/>
      <c r="E57" s="68"/>
      <c r="F57" s="68"/>
      <c r="G57" s="68"/>
      <c r="H57" s="68"/>
      <c r="I57" s="251">
        <f>SUM(L58:L60)</f>
        <v>0</v>
      </c>
      <c r="J57" s="85" t="s">
        <v>1</v>
      </c>
      <c r="K57" s="84"/>
      <c r="L57" s="85"/>
      <c r="M57" s="86"/>
    </row>
    <row r="58" spans="1:13" s="88" customFormat="1">
      <c r="B58" s="73">
        <v>1</v>
      </c>
      <c r="C58" s="74" t="s">
        <v>73</v>
      </c>
      <c r="D58" s="78"/>
      <c r="K58" s="89"/>
      <c r="L58" s="249"/>
      <c r="M58" s="90" t="s">
        <v>1</v>
      </c>
    </row>
    <row r="59" spans="1:13" s="88" customFormat="1">
      <c r="B59" s="73">
        <v>2</v>
      </c>
      <c r="C59" s="74" t="s">
        <v>73</v>
      </c>
      <c r="D59" s="78"/>
      <c r="K59" s="89"/>
      <c r="L59" s="249"/>
      <c r="M59" s="90" t="s">
        <v>1</v>
      </c>
    </row>
    <row r="60" spans="1:13" s="88" customFormat="1" ht="24" customHeight="1">
      <c r="B60" s="73">
        <v>3</v>
      </c>
      <c r="C60" s="74" t="s">
        <v>73</v>
      </c>
      <c r="D60" s="78"/>
      <c r="I60" s="91"/>
      <c r="J60" s="92"/>
      <c r="K60" s="89"/>
      <c r="L60" s="249"/>
      <c r="M60" s="90" t="s">
        <v>1</v>
      </c>
    </row>
    <row r="61" spans="1:13" s="72" customFormat="1">
      <c r="A61" s="93"/>
      <c r="B61" s="94" t="s">
        <v>36</v>
      </c>
      <c r="C61" s="95"/>
      <c r="D61" s="95"/>
      <c r="E61" s="95"/>
      <c r="F61" s="95"/>
      <c r="G61" s="95"/>
      <c r="H61" s="95"/>
      <c r="I61" s="252">
        <f>SUM(L62:L64)</f>
        <v>0</v>
      </c>
      <c r="J61" s="85" t="s">
        <v>1</v>
      </c>
      <c r="K61" s="96"/>
      <c r="L61" s="85"/>
      <c r="M61" s="97"/>
    </row>
    <row r="62" spans="1:13" s="88" customFormat="1">
      <c r="B62" s="73">
        <v>1</v>
      </c>
      <c r="C62" s="74" t="s">
        <v>73</v>
      </c>
      <c r="D62" s="78"/>
      <c r="K62" s="89"/>
      <c r="L62" s="249"/>
      <c r="M62" s="90" t="s">
        <v>1</v>
      </c>
    </row>
    <row r="63" spans="1:13" s="88" customFormat="1">
      <c r="B63" s="73">
        <v>2</v>
      </c>
      <c r="C63" s="74" t="s">
        <v>73</v>
      </c>
      <c r="D63" s="78"/>
      <c r="K63" s="89"/>
      <c r="L63" s="249"/>
      <c r="M63" s="90" t="s">
        <v>1</v>
      </c>
    </row>
    <row r="64" spans="1:13" s="88" customFormat="1">
      <c r="B64" s="73">
        <v>3</v>
      </c>
      <c r="C64" s="74" t="s">
        <v>73</v>
      </c>
      <c r="D64" s="78"/>
      <c r="K64" s="89"/>
      <c r="L64" s="249"/>
      <c r="M64" s="90" t="s">
        <v>1</v>
      </c>
    </row>
    <row r="65" spans="1:13" s="88" customFormat="1">
      <c r="C65" s="74"/>
      <c r="D65" s="78"/>
      <c r="K65" s="89"/>
      <c r="L65" s="76"/>
      <c r="M65" s="90"/>
    </row>
    <row r="66" spans="1:13" s="88" customFormat="1">
      <c r="A66" s="57" t="s">
        <v>87</v>
      </c>
      <c r="B66" s="73"/>
      <c r="C66" s="74"/>
      <c r="D66" s="78"/>
      <c r="K66" s="311">
        <f>I67</f>
        <v>0</v>
      </c>
      <c r="L66" s="312" t="s">
        <v>1</v>
      </c>
      <c r="M66" s="312"/>
    </row>
    <row r="67" spans="1:13" s="88" customFormat="1">
      <c r="B67" s="68" t="s">
        <v>35</v>
      </c>
      <c r="C67" s="68"/>
      <c r="D67" s="68"/>
      <c r="E67" s="68"/>
      <c r="F67" s="68"/>
      <c r="G67" s="68"/>
      <c r="H67" s="68"/>
      <c r="I67" s="251">
        <f>SUM(L68:L70)</f>
        <v>0</v>
      </c>
      <c r="J67" s="85" t="s">
        <v>1</v>
      </c>
      <c r="K67" s="84"/>
      <c r="L67" s="85"/>
      <c r="M67" s="86"/>
    </row>
    <row r="68" spans="1:13" s="88" customFormat="1">
      <c r="B68" s="73">
        <v>1</v>
      </c>
      <c r="C68" s="74" t="s">
        <v>88</v>
      </c>
      <c r="D68" s="78"/>
      <c r="K68" s="89"/>
      <c r="L68" s="249"/>
      <c r="M68" s="90" t="s">
        <v>1</v>
      </c>
    </row>
    <row r="69" spans="1:13" s="88" customFormat="1">
      <c r="B69" s="88">
        <v>2</v>
      </c>
      <c r="C69" s="74" t="s">
        <v>73</v>
      </c>
      <c r="D69" s="78"/>
      <c r="K69" s="89"/>
      <c r="L69" s="249"/>
      <c r="M69" s="90" t="s">
        <v>1</v>
      </c>
    </row>
    <row r="70" spans="1:13" s="88" customFormat="1">
      <c r="B70" s="73">
        <v>3</v>
      </c>
      <c r="C70" s="74" t="s">
        <v>73</v>
      </c>
      <c r="D70" s="78"/>
      <c r="K70" s="89"/>
      <c r="L70" s="249"/>
      <c r="M70" s="90" t="s">
        <v>1</v>
      </c>
    </row>
    <row r="71" spans="1:13" s="88" customFormat="1" ht="17.25" customHeight="1">
      <c r="B71" s="73"/>
      <c r="C71" s="74"/>
      <c r="D71" s="78"/>
      <c r="K71" s="89"/>
      <c r="L71" s="76"/>
      <c r="M71" s="90"/>
    </row>
    <row r="72" spans="1:13" s="102" customFormat="1">
      <c r="A72" s="98" t="s">
        <v>37</v>
      </c>
      <c r="B72" s="98"/>
      <c r="C72" s="98"/>
      <c r="D72" s="98"/>
      <c r="E72" s="98"/>
      <c r="F72" s="98"/>
      <c r="G72" s="98"/>
      <c r="H72" s="98"/>
      <c r="I72" s="98"/>
      <c r="J72" s="98"/>
      <c r="K72" s="254">
        <f>I73+I78</f>
        <v>0</v>
      </c>
      <c r="L72" s="99" t="s">
        <v>1</v>
      </c>
      <c r="M72" s="100"/>
    </row>
    <row r="73" spans="1:13" s="102" customFormat="1">
      <c r="A73" s="62" t="s">
        <v>38</v>
      </c>
      <c r="B73" s="62"/>
      <c r="C73" s="62"/>
      <c r="D73" s="62"/>
      <c r="E73" s="62"/>
      <c r="F73" s="62"/>
      <c r="G73" s="62"/>
      <c r="H73" s="62"/>
      <c r="I73" s="253">
        <f>SUM(K75:K77)</f>
        <v>0</v>
      </c>
      <c r="J73" s="62" t="s">
        <v>1</v>
      </c>
      <c r="K73" s="103"/>
      <c r="L73" s="62"/>
      <c r="M73" s="104"/>
    </row>
    <row r="74" spans="1:13" s="102" customFormat="1">
      <c r="A74" s="39"/>
      <c r="B74" s="39"/>
      <c r="C74" s="39"/>
      <c r="D74" s="105" t="s">
        <v>39</v>
      </c>
      <c r="E74" s="105" t="s">
        <v>40</v>
      </c>
      <c r="F74" s="105"/>
      <c r="G74" s="105" t="s">
        <v>41</v>
      </c>
      <c r="H74" s="105"/>
      <c r="I74" s="326" t="s">
        <v>42</v>
      </c>
      <c r="J74" s="326"/>
      <c r="K74" s="106" t="s">
        <v>43</v>
      </c>
      <c r="L74" s="82"/>
      <c r="M74" s="39"/>
    </row>
    <row r="75" spans="1:13" s="264" customFormat="1" ht="27" customHeight="1">
      <c r="A75" s="256"/>
      <c r="B75" s="257">
        <v>1</v>
      </c>
      <c r="C75" s="323" t="s">
        <v>74</v>
      </c>
      <c r="D75" s="323"/>
      <c r="E75" s="258"/>
      <c r="F75" s="259"/>
      <c r="G75" s="258"/>
      <c r="H75" s="259"/>
      <c r="I75" s="260"/>
      <c r="J75" s="261"/>
      <c r="K75" s="262">
        <f>I75*E75</f>
        <v>0</v>
      </c>
      <c r="L75" s="263" t="s">
        <v>1</v>
      </c>
      <c r="M75" s="256"/>
    </row>
    <row r="76" spans="1:13" s="264" customFormat="1" ht="27" customHeight="1">
      <c r="A76" s="256"/>
      <c r="B76" s="257">
        <v>2</v>
      </c>
      <c r="C76" s="323" t="s">
        <v>74</v>
      </c>
      <c r="D76" s="323"/>
      <c r="E76" s="258"/>
      <c r="F76" s="259"/>
      <c r="G76" s="258"/>
      <c r="H76" s="259"/>
      <c r="I76" s="260"/>
      <c r="J76" s="261"/>
      <c r="K76" s="262">
        <f t="shared" ref="K76:K77" si="0">I76*E76</f>
        <v>0</v>
      </c>
      <c r="L76" s="263" t="s">
        <v>1</v>
      </c>
      <c r="M76" s="256"/>
    </row>
    <row r="77" spans="1:13" s="264" customFormat="1" ht="27" customHeight="1">
      <c r="A77" s="256"/>
      <c r="B77" s="257">
        <v>3</v>
      </c>
      <c r="C77" s="323" t="s">
        <v>74</v>
      </c>
      <c r="D77" s="323"/>
      <c r="E77" s="258"/>
      <c r="F77" s="259"/>
      <c r="G77" s="258"/>
      <c r="H77" s="259"/>
      <c r="I77" s="260"/>
      <c r="J77" s="261"/>
      <c r="K77" s="262">
        <f t="shared" si="0"/>
        <v>0</v>
      </c>
      <c r="L77" s="263" t="s">
        <v>1</v>
      </c>
      <c r="M77" s="256"/>
    </row>
    <row r="78" spans="1:13" s="102" customFormat="1">
      <c r="A78" s="62" t="s">
        <v>75</v>
      </c>
      <c r="B78" s="62"/>
      <c r="C78" s="62"/>
      <c r="D78" s="62"/>
      <c r="E78" s="62"/>
      <c r="F78" s="62"/>
      <c r="G78" s="62"/>
      <c r="H78" s="62"/>
      <c r="I78" s="253">
        <f>SUM(K80:K82)</f>
        <v>0</v>
      </c>
      <c r="J78" s="62" t="s">
        <v>1</v>
      </c>
      <c r="K78" s="103"/>
      <c r="L78" s="62"/>
      <c r="M78" s="104"/>
    </row>
    <row r="79" spans="1:13" s="102" customFormat="1">
      <c r="A79" s="39"/>
      <c r="B79" s="39"/>
      <c r="C79" s="39"/>
      <c r="D79" s="105" t="s">
        <v>39</v>
      </c>
      <c r="E79" s="105" t="s">
        <v>40</v>
      </c>
      <c r="F79" s="105"/>
      <c r="G79" s="105" t="s">
        <v>41</v>
      </c>
      <c r="H79" s="105"/>
      <c r="I79" s="326" t="s">
        <v>42</v>
      </c>
      <c r="J79" s="326"/>
      <c r="K79" s="106" t="s">
        <v>43</v>
      </c>
      <c r="L79" s="82"/>
      <c r="M79" s="39"/>
    </row>
    <row r="80" spans="1:13" s="264" customFormat="1" ht="27" customHeight="1">
      <c r="A80" s="256"/>
      <c r="B80" s="257">
        <v>1</v>
      </c>
      <c r="C80" s="323" t="s">
        <v>74</v>
      </c>
      <c r="D80" s="323"/>
      <c r="E80" s="258"/>
      <c r="F80" s="259"/>
      <c r="G80" s="258"/>
      <c r="H80" s="259"/>
      <c r="I80" s="260"/>
      <c r="J80" s="261"/>
      <c r="K80" s="262">
        <f>I80*E80</f>
        <v>0</v>
      </c>
      <c r="L80" s="263" t="s">
        <v>1</v>
      </c>
      <c r="M80" s="256"/>
    </row>
    <row r="81" spans="1:13" s="264" customFormat="1" ht="27" customHeight="1">
      <c r="A81" s="256"/>
      <c r="B81" s="257">
        <v>2</v>
      </c>
      <c r="C81" s="323" t="s">
        <v>74</v>
      </c>
      <c r="D81" s="323"/>
      <c r="E81" s="258"/>
      <c r="F81" s="259"/>
      <c r="G81" s="258"/>
      <c r="H81" s="259"/>
      <c r="I81" s="260"/>
      <c r="J81" s="261"/>
      <c r="K81" s="262">
        <f t="shared" ref="K81:K82" si="1">I81*E81</f>
        <v>0</v>
      </c>
      <c r="L81" s="263" t="s">
        <v>1</v>
      </c>
      <c r="M81" s="256"/>
    </row>
    <row r="82" spans="1:13" s="264" customFormat="1" ht="27" customHeight="1">
      <c r="A82" s="256"/>
      <c r="B82" s="257">
        <v>3</v>
      </c>
      <c r="C82" s="323" t="s">
        <v>74</v>
      </c>
      <c r="D82" s="323"/>
      <c r="E82" s="258"/>
      <c r="F82" s="259"/>
      <c r="G82" s="258"/>
      <c r="H82" s="259"/>
      <c r="I82" s="260"/>
      <c r="J82" s="261"/>
      <c r="K82" s="270">
        <f t="shared" si="1"/>
        <v>0</v>
      </c>
      <c r="L82" s="263" t="s">
        <v>1</v>
      </c>
      <c r="M82" s="256"/>
    </row>
    <row r="83" spans="1:13" s="264" customFormat="1" ht="17.25" customHeight="1">
      <c r="A83" s="256"/>
      <c r="B83" s="257"/>
      <c r="C83" s="266"/>
      <c r="D83" s="266"/>
      <c r="E83" s="259"/>
      <c r="F83" s="259"/>
      <c r="G83" s="259"/>
      <c r="H83" s="259"/>
      <c r="I83" s="267"/>
      <c r="J83" s="261"/>
      <c r="K83" s="268"/>
      <c r="L83" s="263"/>
      <c r="M83" s="256"/>
    </row>
    <row r="84" spans="1:13" s="88" customFormat="1">
      <c r="A84" s="108" t="s">
        <v>44</v>
      </c>
      <c r="B84" s="78"/>
      <c r="C84" s="39"/>
      <c r="D84" s="79"/>
      <c r="E84" s="39"/>
      <c r="F84" s="39"/>
      <c r="G84" s="39"/>
      <c r="H84" s="39"/>
      <c r="I84" s="39"/>
      <c r="J84" s="39"/>
      <c r="K84" s="269">
        <f>L85</f>
        <v>0</v>
      </c>
      <c r="L84" s="109" t="s">
        <v>1</v>
      </c>
      <c r="M84" s="82"/>
    </row>
    <row r="85" spans="1:13" s="274" customFormat="1" ht="32.25" customHeight="1">
      <c r="A85" s="256"/>
      <c r="B85" s="256">
        <v>1</v>
      </c>
      <c r="C85" s="271" t="s">
        <v>45</v>
      </c>
      <c r="D85" s="271"/>
      <c r="E85" s="256"/>
      <c r="F85" s="256"/>
      <c r="G85" s="256"/>
      <c r="H85" s="256"/>
      <c r="I85" s="256"/>
      <c r="J85" s="256"/>
      <c r="K85" s="272"/>
      <c r="L85" s="260"/>
      <c r="M85" s="273" t="s">
        <v>1</v>
      </c>
    </row>
    <row r="86" spans="1:13" s="110" customFormat="1" ht="12" customHeight="1">
      <c r="A86" s="78"/>
      <c r="B86" s="39"/>
      <c r="C86" s="79"/>
      <c r="D86" s="79"/>
      <c r="E86" s="39"/>
      <c r="F86" s="39"/>
      <c r="G86" s="39"/>
      <c r="H86" s="39"/>
      <c r="I86" s="39"/>
      <c r="J86" s="39"/>
      <c r="K86" s="80"/>
      <c r="L86" s="81"/>
      <c r="M86" s="82"/>
    </row>
    <row r="87" spans="1:13" s="114" customFormat="1" ht="27.75">
      <c r="A87" s="53"/>
      <c r="B87" s="54" t="s">
        <v>46</v>
      </c>
      <c r="C87" s="111"/>
      <c r="D87" s="112"/>
      <c r="E87" s="112"/>
      <c r="F87" s="112"/>
      <c r="G87" s="112"/>
      <c r="H87" s="112"/>
      <c r="I87" s="113"/>
      <c r="J87" s="112"/>
      <c r="K87" s="275">
        <f>K88+K117+K123+K136</f>
        <v>0</v>
      </c>
      <c r="L87" s="56" t="s">
        <v>1</v>
      </c>
      <c r="M87" s="53"/>
    </row>
    <row r="88" spans="1:13" s="21" customFormat="1" ht="27.75" customHeight="1">
      <c r="A88" s="57" t="s">
        <v>27</v>
      </c>
      <c r="D88" s="22"/>
      <c r="E88" s="22"/>
      <c r="F88" s="22"/>
      <c r="G88" s="22"/>
      <c r="H88" s="22"/>
      <c r="I88" s="22"/>
      <c r="J88" s="22"/>
      <c r="K88" s="238">
        <f>K89+K102</f>
        <v>0</v>
      </c>
      <c r="L88" s="21" t="s">
        <v>1</v>
      </c>
      <c r="M88" s="22"/>
    </row>
    <row r="89" spans="1:13" s="59" customFormat="1" ht="28.5" customHeight="1">
      <c r="A89" s="58" t="s">
        <v>28</v>
      </c>
      <c r="D89" s="60"/>
      <c r="E89" s="60"/>
      <c r="F89" s="60"/>
      <c r="G89" s="60"/>
      <c r="H89" s="60"/>
      <c r="I89" s="60"/>
      <c r="J89" s="60"/>
      <c r="K89" s="250">
        <f>SUM(I90,I100)</f>
        <v>0</v>
      </c>
      <c r="L89" s="59" t="s">
        <v>1</v>
      </c>
      <c r="M89" s="60"/>
    </row>
    <row r="90" spans="1:13" s="25" customFormat="1">
      <c r="A90" s="25" t="s">
        <v>16</v>
      </c>
      <c r="I90" s="236">
        <f>K91+K94+K98</f>
        <v>0</v>
      </c>
      <c r="J90" s="25" t="s">
        <v>1</v>
      </c>
    </row>
    <row r="91" spans="1:13" s="25" customFormat="1">
      <c r="B91" s="25" t="s">
        <v>17</v>
      </c>
      <c r="J91" s="28"/>
      <c r="K91" s="235">
        <f>SUM(L92:L93)</f>
        <v>0</v>
      </c>
      <c r="L91" s="25" t="s">
        <v>1</v>
      </c>
    </row>
    <row r="92" spans="1:13">
      <c r="D92" s="1" t="s">
        <v>29</v>
      </c>
      <c r="J92" s="35"/>
      <c r="K92" s="35"/>
      <c r="L92" s="233"/>
      <c r="M92" s="1" t="s">
        <v>1</v>
      </c>
    </row>
    <row r="93" spans="1:13">
      <c r="D93" s="48" t="s">
        <v>30</v>
      </c>
      <c r="J93" s="35"/>
      <c r="K93" s="35"/>
      <c r="L93" s="234"/>
      <c r="M93" s="34" t="s">
        <v>1</v>
      </c>
    </row>
    <row r="94" spans="1:13" s="25" customFormat="1">
      <c r="B94" s="25" t="s">
        <v>21</v>
      </c>
      <c r="K94" s="235">
        <f>SUM(L95:L97)</f>
        <v>0</v>
      </c>
      <c r="L94" s="25" t="s">
        <v>1</v>
      </c>
    </row>
    <row r="95" spans="1:13" s="25" customFormat="1">
      <c r="D95" s="1" t="s">
        <v>70</v>
      </c>
      <c r="K95" s="28"/>
      <c r="L95" s="233"/>
      <c r="M95" s="1" t="s">
        <v>1</v>
      </c>
    </row>
    <row r="96" spans="1:13" s="25" customFormat="1">
      <c r="D96" s="1" t="s">
        <v>71</v>
      </c>
      <c r="K96" s="28"/>
      <c r="L96" s="234"/>
      <c r="M96" s="34" t="s">
        <v>1</v>
      </c>
    </row>
    <row r="97" spans="1:13" s="25" customFormat="1">
      <c r="D97" s="1" t="s">
        <v>72</v>
      </c>
      <c r="K97" s="28"/>
      <c r="L97" s="234"/>
      <c r="M97" s="34" t="s">
        <v>1</v>
      </c>
    </row>
    <row r="98" spans="1:13" s="25" customFormat="1">
      <c r="B98" s="25" t="s">
        <v>31</v>
      </c>
      <c r="K98" s="235"/>
      <c r="L98" s="25" t="s">
        <v>1</v>
      </c>
    </row>
    <row r="99" spans="1:13" s="25" customFormat="1">
      <c r="K99" s="247"/>
    </row>
    <row r="100" spans="1:13" s="25" customFormat="1">
      <c r="A100" s="25" t="s">
        <v>32</v>
      </c>
      <c r="I100" s="236"/>
      <c r="J100" s="25" t="s">
        <v>1</v>
      </c>
      <c r="K100" s="27"/>
      <c r="L100" s="27"/>
    </row>
    <row r="101" spans="1:13" s="25" customFormat="1">
      <c r="K101" s="28"/>
    </row>
    <row r="102" spans="1:13" s="67" customFormat="1">
      <c r="A102" s="64" t="s">
        <v>33</v>
      </c>
      <c r="B102" s="61"/>
      <c r="C102" s="61"/>
      <c r="D102" s="65"/>
      <c r="E102" s="65"/>
      <c r="F102" s="65"/>
      <c r="G102" s="65"/>
      <c r="H102" s="65"/>
      <c r="I102" s="65"/>
      <c r="J102" s="65"/>
      <c r="K102" s="250">
        <f>SUM(I103,I108,I112)</f>
        <v>0</v>
      </c>
      <c r="L102" s="61" t="s">
        <v>1</v>
      </c>
      <c r="M102" s="65"/>
    </row>
    <row r="103" spans="1:13" s="72" customFormat="1">
      <c r="A103" s="66"/>
      <c r="B103" s="68" t="s">
        <v>34</v>
      </c>
      <c r="C103" s="69"/>
      <c r="D103" s="70"/>
      <c r="E103" s="71"/>
      <c r="F103" s="71"/>
      <c r="G103" s="66"/>
      <c r="H103" s="66"/>
      <c r="I103" s="238">
        <f>SUM(L104:L106)</f>
        <v>0</v>
      </c>
      <c r="J103" s="24" t="s">
        <v>1</v>
      </c>
      <c r="K103" s="66"/>
      <c r="L103" s="66"/>
      <c r="M103" s="66"/>
    </row>
    <row r="104" spans="1:13" s="75" customFormat="1">
      <c r="A104" s="34"/>
      <c r="B104" s="73">
        <v>1</v>
      </c>
      <c r="C104" s="74" t="s">
        <v>73</v>
      </c>
      <c r="E104" s="34"/>
      <c r="F104" s="34"/>
      <c r="G104" s="34"/>
      <c r="H104" s="34"/>
      <c r="I104" s="34"/>
      <c r="J104" s="34"/>
      <c r="K104" s="34"/>
      <c r="L104" s="249"/>
      <c r="M104" s="34" t="s">
        <v>1</v>
      </c>
    </row>
    <row r="105" spans="1:13" s="75" customFormat="1">
      <c r="A105" s="34"/>
      <c r="B105" s="73">
        <v>2</v>
      </c>
      <c r="C105" s="74" t="s">
        <v>73</v>
      </c>
      <c r="E105" s="34"/>
      <c r="F105" s="34"/>
      <c r="G105" s="34"/>
      <c r="H105" s="34"/>
      <c r="I105" s="34"/>
      <c r="J105" s="34"/>
      <c r="K105" s="34"/>
      <c r="L105" s="249"/>
      <c r="M105" s="34" t="s">
        <v>1</v>
      </c>
    </row>
    <row r="106" spans="1:13" s="75" customFormat="1">
      <c r="A106" s="34"/>
      <c r="B106" s="73">
        <v>3</v>
      </c>
      <c r="C106" s="74" t="s">
        <v>73</v>
      </c>
      <c r="E106" s="34"/>
      <c r="F106" s="34"/>
      <c r="G106" s="34"/>
      <c r="H106" s="34"/>
      <c r="I106" s="34"/>
      <c r="J106" s="34"/>
      <c r="K106" s="34"/>
      <c r="L106" s="249"/>
      <c r="M106" s="34" t="s">
        <v>1</v>
      </c>
    </row>
    <row r="107" spans="1:13" s="75" customFormat="1" ht="9.75" customHeight="1">
      <c r="A107" s="34"/>
      <c r="B107" s="73"/>
      <c r="C107" s="74"/>
      <c r="E107" s="34"/>
      <c r="F107" s="34"/>
      <c r="G107" s="34"/>
      <c r="H107" s="34"/>
      <c r="I107" s="34"/>
      <c r="J107" s="34"/>
      <c r="K107" s="34"/>
      <c r="L107" s="76"/>
      <c r="M107" s="34"/>
    </row>
    <row r="108" spans="1:13" s="87" customFormat="1" ht="27" customHeight="1">
      <c r="A108" s="83"/>
      <c r="B108" s="68" t="s">
        <v>35</v>
      </c>
      <c r="C108" s="68"/>
      <c r="D108" s="68"/>
      <c r="E108" s="68"/>
      <c r="F108" s="68"/>
      <c r="G108" s="68"/>
      <c r="H108" s="68"/>
      <c r="I108" s="251">
        <f>SUM(L109:L111)</f>
        <v>0</v>
      </c>
      <c r="J108" s="85" t="s">
        <v>1</v>
      </c>
      <c r="K108" s="84"/>
      <c r="L108" s="85"/>
      <c r="M108" s="86"/>
    </row>
    <row r="109" spans="1:13" s="88" customFormat="1">
      <c r="B109" s="73">
        <v>1</v>
      </c>
      <c r="C109" s="74" t="s">
        <v>73</v>
      </c>
      <c r="D109" s="78"/>
      <c r="K109" s="89"/>
      <c r="L109" s="249"/>
      <c r="M109" s="90" t="s">
        <v>1</v>
      </c>
    </row>
    <row r="110" spans="1:13" s="88" customFormat="1">
      <c r="B110" s="73">
        <v>2</v>
      </c>
      <c r="C110" s="74" t="s">
        <v>73</v>
      </c>
      <c r="D110" s="78"/>
      <c r="K110" s="89"/>
      <c r="L110" s="249"/>
      <c r="M110" s="90" t="s">
        <v>1</v>
      </c>
    </row>
    <row r="111" spans="1:13" s="88" customFormat="1" ht="24" customHeight="1">
      <c r="B111" s="73">
        <v>3</v>
      </c>
      <c r="C111" s="74" t="s">
        <v>73</v>
      </c>
      <c r="D111" s="78"/>
      <c r="I111" s="91"/>
      <c r="J111" s="92"/>
      <c r="K111" s="89"/>
      <c r="L111" s="249"/>
      <c r="M111" s="90" t="s">
        <v>1</v>
      </c>
    </row>
    <row r="112" spans="1:13" s="72" customFormat="1">
      <c r="A112" s="93"/>
      <c r="B112" s="94" t="s">
        <v>36</v>
      </c>
      <c r="C112" s="95"/>
      <c r="D112" s="95"/>
      <c r="E112" s="95"/>
      <c r="F112" s="95"/>
      <c r="G112" s="95"/>
      <c r="H112" s="95"/>
      <c r="I112" s="252">
        <f>SUM(L113:L115)</f>
        <v>0</v>
      </c>
      <c r="J112" s="85" t="s">
        <v>1</v>
      </c>
      <c r="K112" s="96"/>
      <c r="L112" s="85"/>
      <c r="M112" s="97"/>
    </row>
    <row r="113" spans="1:13" s="88" customFormat="1">
      <c r="B113" s="73">
        <v>1</v>
      </c>
      <c r="C113" s="74" t="s">
        <v>73</v>
      </c>
      <c r="D113" s="78"/>
      <c r="K113" s="89"/>
      <c r="L113" s="249"/>
      <c r="M113" s="90" t="s">
        <v>1</v>
      </c>
    </row>
    <row r="114" spans="1:13" s="88" customFormat="1">
      <c r="B114" s="73">
        <v>2</v>
      </c>
      <c r="C114" s="74" t="s">
        <v>73</v>
      </c>
      <c r="D114" s="78"/>
      <c r="K114" s="89"/>
      <c r="L114" s="249"/>
      <c r="M114" s="90" t="s">
        <v>1</v>
      </c>
    </row>
    <row r="115" spans="1:13" s="88" customFormat="1">
      <c r="B115" s="73">
        <v>3</v>
      </c>
      <c r="C115" s="74" t="s">
        <v>73</v>
      </c>
      <c r="D115" s="78"/>
      <c r="K115" s="89"/>
      <c r="L115" s="249"/>
      <c r="M115" s="90" t="s">
        <v>1</v>
      </c>
    </row>
    <row r="116" spans="1:13" s="88" customFormat="1">
      <c r="B116" s="73"/>
      <c r="C116" s="74"/>
      <c r="D116" s="78"/>
      <c r="K116" s="89"/>
      <c r="L116" s="76"/>
      <c r="M116" s="90"/>
    </row>
    <row r="117" spans="1:13" s="88" customFormat="1">
      <c r="A117" s="57" t="s">
        <v>87</v>
      </c>
      <c r="B117" s="73"/>
      <c r="C117" s="74"/>
      <c r="D117" s="78"/>
      <c r="K117" s="311">
        <f>I118</f>
        <v>0</v>
      </c>
      <c r="L117" s="312" t="s">
        <v>1</v>
      </c>
      <c r="M117" s="312"/>
    </row>
    <row r="118" spans="1:13" s="88" customFormat="1">
      <c r="B118" s="68" t="s">
        <v>35</v>
      </c>
      <c r="C118" s="68"/>
      <c r="D118" s="68"/>
      <c r="E118" s="68"/>
      <c r="F118" s="68"/>
      <c r="G118" s="68"/>
      <c r="H118" s="68"/>
      <c r="I118" s="251">
        <f>SUM(L119:L121)</f>
        <v>0</v>
      </c>
      <c r="J118" s="85" t="s">
        <v>1</v>
      </c>
      <c r="K118" s="84"/>
      <c r="L118" s="85"/>
      <c r="M118" s="86"/>
    </row>
    <row r="119" spans="1:13" s="88" customFormat="1">
      <c r="B119" s="73">
        <v>1</v>
      </c>
      <c r="C119" s="74" t="s">
        <v>88</v>
      </c>
      <c r="D119" s="78"/>
      <c r="K119" s="89"/>
      <c r="L119" s="249"/>
      <c r="M119" s="90" t="s">
        <v>1</v>
      </c>
    </row>
    <row r="120" spans="1:13" s="88" customFormat="1">
      <c r="B120" s="88">
        <v>2</v>
      </c>
      <c r="C120" s="74" t="s">
        <v>73</v>
      </c>
      <c r="D120" s="78"/>
      <c r="K120" s="89"/>
      <c r="L120" s="249"/>
      <c r="M120" s="90" t="s">
        <v>1</v>
      </c>
    </row>
    <row r="121" spans="1:13" s="88" customFormat="1">
      <c r="B121" s="73">
        <v>3</v>
      </c>
      <c r="C121" s="74" t="s">
        <v>73</v>
      </c>
      <c r="D121" s="78"/>
      <c r="K121" s="89"/>
      <c r="L121" s="249"/>
      <c r="M121" s="90" t="s">
        <v>1</v>
      </c>
    </row>
    <row r="122" spans="1:13" s="88" customFormat="1">
      <c r="C122" s="74"/>
      <c r="D122" s="78"/>
      <c r="K122" s="89"/>
      <c r="L122" s="76"/>
      <c r="M122" s="90"/>
    </row>
    <row r="123" spans="1:13" s="88" customFormat="1">
      <c r="A123" s="98" t="s">
        <v>37</v>
      </c>
      <c r="B123" s="98"/>
      <c r="C123" s="98"/>
      <c r="D123" s="98"/>
      <c r="E123" s="98"/>
      <c r="F123" s="98"/>
      <c r="G123" s="98"/>
      <c r="H123" s="98"/>
      <c r="I123" s="98"/>
      <c r="J123" s="98"/>
      <c r="K123" s="254">
        <f>SUM(I124,I130)</f>
        <v>0</v>
      </c>
      <c r="L123" s="99" t="s">
        <v>1</v>
      </c>
      <c r="M123" s="100"/>
    </row>
    <row r="124" spans="1:13" s="102" customFormat="1">
      <c r="A124" s="62" t="s">
        <v>38</v>
      </c>
      <c r="B124" s="62"/>
      <c r="C124" s="62"/>
      <c r="D124" s="62"/>
      <c r="E124" s="62"/>
      <c r="F124" s="62"/>
      <c r="G124" s="62"/>
      <c r="H124" s="62"/>
      <c r="I124" s="253">
        <f>SUM(K126:K128)</f>
        <v>0</v>
      </c>
      <c r="J124" s="62" t="s">
        <v>1</v>
      </c>
      <c r="K124" s="103"/>
      <c r="L124" s="62"/>
      <c r="M124" s="104"/>
    </row>
    <row r="125" spans="1:13" s="102" customFormat="1">
      <c r="A125" s="39"/>
      <c r="B125" s="39"/>
      <c r="C125" s="39"/>
      <c r="D125" s="105" t="s">
        <v>39</v>
      </c>
      <c r="E125" s="105" t="s">
        <v>40</v>
      </c>
      <c r="F125" s="105"/>
      <c r="G125" s="105" t="s">
        <v>41</v>
      </c>
      <c r="H125" s="105"/>
      <c r="I125" s="326" t="s">
        <v>42</v>
      </c>
      <c r="J125" s="326"/>
      <c r="K125" s="106" t="s">
        <v>43</v>
      </c>
      <c r="L125" s="82"/>
      <c r="M125" s="39"/>
    </row>
    <row r="126" spans="1:13" s="264" customFormat="1" ht="27" customHeight="1">
      <c r="A126" s="256"/>
      <c r="B126" s="257">
        <v>1</v>
      </c>
      <c r="C126" s="323" t="s">
        <v>74</v>
      </c>
      <c r="D126" s="323"/>
      <c r="E126" s="258"/>
      <c r="F126" s="259"/>
      <c r="G126" s="258"/>
      <c r="H126" s="259"/>
      <c r="I126" s="260"/>
      <c r="J126" s="261"/>
      <c r="K126" s="262">
        <f>I126*E126</f>
        <v>0</v>
      </c>
      <c r="L126" s="263" t="s">
        <v>1</v>
      </c>
      <c r="M126" s="256"/>
    </row>
    <row r="127" spans="1:13" s="264" customFormat="1" ht="27" customHeight="1">
      <c r="A127" s="256"/>
      <c r="B127" s="257">
        <v>2</v>
      </c>
      <c r="C127" s="323" t="s">
        <v>74</v>
      </c>
      <c r="D127" s="323"/>
      <c r="E127" s="258"/>
      <c r="F127" s="259"/>
      <c r="G127" s="258"/>
      <c r="H127" s="259"/>
      <c r="I127" s="260"/>
      <c r="J127" s="261"/>
      <c r="K127" s="262">
        <f t="shared" ref="K127:K128" si="2">I127*E127</f>
        <v>0</v>
      </c>
      <c r="L127" s="263" t="s">
        <v>1</v>
      </c>
      <c r="M127" s="256"/>
    </row>
    <row r="128" spans="1:13" s="264" customFormat="1" ht="27" customHeight="1">
      <c r="A128" s="256"/>
      <c r="B128" s="257">
        <v>3</v>
      </c>
      <c r="C128" s="323" t="s">
        <v>74</v>
      </c>
      <c r="D128" s="323"/>
      <c r="E128" s="258"/>
      <c r="F128" s="259"/>
      <c r="G128" s="258"/>
      <c r="H128" s="259"/>
      <c r="I128" s="260"/>
      <c r="J128" s="261"/>
      <c r="K128" s="262">
        <f t="shared" si="2"/>
        <v>0</v>
      </c>
      <c r="L128" s="263" t="s">
        <v>1</v>
      </c>
      <c r="M128" s="256"/>
    </row>
    <row r="129" spans="1:13" s="88" customFormat="1" ht="15.75" customHeight="1">
      <c r="C129" s="74"/>
      <c r="D129" s="78"/>
      <c r="K129" s="89"/>
      <c r="L129" s="76"/>
      <c r="M129" s="90"/>
    </row>
    <row r="130" spans="1:13" s="102" customFormat="1">
      <c r="A130" s="62" t="s">
        <v>75</v>
      </c>
      <c r="B130" s="62"/>
      <c r="C130" s="62"/>
      <c r="D130" s="62"/>
      <c r="E130" s="62"/>
      <c r="F130" s="62"/>
      <c r="G130" s="62"/>
      <c r="H130" s="62"/>
      <c r="I130" s="253">
        <f>SUM(K132:K134)</f>
        <v>0</v>
      </c>
      <c r="J130" s="62" t="s">
        <v>1</v>
      </c>
      <c r="K130" s="103"/>
      <c r="L130" s="62"/>
      <c r="M130" s="104"/>
    </row>
    <row r="131" spans="1:13" s="102" customFormat="1">
      <c r="A131" s="39"/>
      <c r="B131" s="39"/>
      <c r="C131" s="39"/>
      <c r="D131" s="105" t="s">
        <v>39</v>
      </c>
      <c r="E131" s="105" t="s">
        <v>40</v>
      </c>
      <c r="F131" s="105"/>
      <c r="G131" s="105" t="s">
        <v>41</v>
      </c>
      <c r="H131" s="105"/>
      <c r="I131" s="326" t="s">
        <v>42</v>
      </c>
      <c r="J131" s="326"/>
      <c r="K131" s="106" t="s">
        <v>43</v>
      </c>
      <c r="L131" s="82"/>
      <c r="M131" s="39"/>
    </row>
    <row r="132" spans="1:13" s="264" customFormat="1" ht="27" customHeight="1">
      <c r="A132" s="256"/>
      <c r="B132" s="257">
        <v>1</v>
      </c>
      <c r="C132" s="323" t="s">
        <v>74</v>
      </c>
      <c r="D132" s="323"/>
      <c r="E132" s="258"/>
      <c r="F132" s="259"/>
      <c r="G132" s="258"/>
      <c r="H132" s="259"/>
      <c r="I132" s="260"/>
      <c r="J132" s="261"/>
      <c r="K132" s="262">
        <f>I132*E132</f>
        <v>0</v>
      </c>
      <c r="L132" s="263" t="s">
        <v>1</v>
      </c>
      <c r="M132" s="256"/>
    </row>
    <row r="133" spans="1:13" s="264" customFormat="1" ht="27" customHeight="1">
      <c r="A133" s="256"/>
      <c r="B133" s="257">
        <v>2</v>
      </c>
      <c r="C133" s="323" t="s">
        <v>74</v>
      </c>
      <c r="D133" s="323"/>
      <c r="E133" s="258"/>
      <c r="F133" s="259"/>
      <c r="G133" s="258"/>
      <c r="H133" s="259"/>
      <c r="I133" s="260"/>
      <c r="J133" s="261"/>
      <c r="K133" s="262">
        <f t="shared" ref="K133:K134" si="3">I133*E133</f>
        <v>0</v>
      </c>
      <c r="L133" s="263" t="s">
        <v>1</v>
      </c>
      <c r="M133" s="256"/>
    </row>
    <row r="134" spans="1:13" s="264" customFormat="1" ht="27" customHeight="1">
      <c r="A134" s="256"/>
      <c r="B134" s="257">
        <v>3</v>
      </c>
      <c r="C134" s="323" t="s">
        <v>74</v>
      </c>
      <c r="D134" s="323"/>
      <c r="E134" s="258"/>
      <c r="F134" s="259"/>
      <c r="G134" s="258"/>
      <c r="H134" s="259"/>
      <c r="I134" s="260"/>
      <c r="J134" s="261"/>
      <c r="K134" s="270">
        <f t="shared" si="3"/>
        <v>0</v>
      </c>
      <c r="L134" s="263" t="s">
        <v>1</v>
      </c>
      <c r="M134" s="256"/>
    </row>
    <row r="135" spans="1:13" s="88" customFormat="1" ht="15.75" customHeight="1">
      <c r="C135" s="74"/>
      <c r="D135" s="78"/>
      <c r="K135" s="89"/>
      <c r="L135" s="76"/>
      <c r="M135" s="90"/>
    </row>
    <row r="136" spans="1:13" s="88" customFormat="1">
      <c r="A136" s="108" t="s">
        <v>44</v>
      </c>
      <c r="B136" s="78"/>
      <c r="C136" s="39"/>
      <c r="D136" s="79"/>
      <c r="E136" s="39"/>
      <c r="F136" s="39"/>
      <c r="G136" s="39"/>
      <c r="H136" s="39"/>
      <c r="I136" s="39"/>
      <c r="J136" s="39"/>
      <c r="K136" s="269">
        <f>L137</f>
        <v>0</v>
      </c>
      <c r="L136" s="109" t="s">
        <v>1</v>
      </c>
      <c r="M136" s="82"/>
    </row>
    <row r="137" spans="1:13" s="274" customFormat="1" ht="32.25" customHeight="1">
      <c r="A137" s="256"/>
      <c r="B137" s="256">
        <v>1</v>
      </c>
      <c r="C137" s="271" t="s">
        <v>45</v>
      </c>
      <c r="D137" s="271"/>
      <c r="E137" s="256"/>
      <c r="F137" s="256"/>
      <c r="G137" s="256"/>
      <c r="H137" s="256"/>
      <c r="I137" s="256"/>
      <c r="J137" s="256"/>
      <c r="K137" s="272"/>
      <c r="L137" s="260"/>
      <c r="M137" s="273" t="s">
        <v>1</v>
      </c>
    </row>
    <row r="138" spans="1:13" s="274" customFormat="1" ht="15" customHeight="1">
      <c r="A138" s="256"/>
      <c r="B138" s="256"/>
      <c r="C138" s="271"/>
      <c r="D138" s="271"/>
      <c r="E138" s="256"/>
      <c r="F138" s="256"/>
      <c r="G138" s="256"/>
      <c r="H138" s="256"/>
      <c r="I138" s="256"/>
      <c r="J138" s="256"/>
      <c r="K138" s="272"/>
      <c r="L138" s="267"/>
      <c r="M138" s="273"/>
    </row>
    <row r="139" spans="1:13" s="117" customFormat="1" ht="25.5" customHeight="1">
      <c r="B139" s="118" t="s">
        <v>47</v>
      </c>
      <c r="C139" s="119"/>
      <c r="D139" s="120"/>
      <c r="E139" s="120"/>
      <c r="F139" s="120"/>
      <c r="G139" s="120"/>
      <c r="H139" s="120"/>
      <c r="I139" s="120"/>
      <c r="J139" s="120"/>
      <c r="K139" s="277">
        <f>K140</f>
        <v>0</v>
      </c>
      <c r="L139" s="121" t="s">
        <v>1</v>
      </c>
      <c r="M139" s="122"/>
    </row>
    <row r="140" spans="1:13" s="125" customFormat="1" ht="25.5" customHeight="1">
      <c r="A140" s="69" t="s">
        <v>27</v>
      </c>
      <c r="B140" s="69"/>
      <c r="C140" s="69"/>
      <c r="D140" s="69"/>
      <c r="E140" s="69"/>
      <c r="F140" s="69"/>
      <c r="G140" s="69"/>
      <c r="H140" s="69"/>
      <c r="I140" s="69"/>
      <c r="J140" s="69"/>
      <c r="K140" s="276">
        <f>SUM(K141)</f>
        <v>0</v>
      </c>
      <c r="L140" s="115" t="s">
        <v>1</v>
      </c>
      <c r="M140" s="124"/>
    </row>
    <row r="141" spans="1:13" s="67" customFormat="1">
      <c r="A141" s="64" t="s">
        <v>33</v>
      </c>
      <c r="B141" s="61"/>
      <c r="C141" s="61"/>
      <c r="D141" s="65"/>
      <c r="E141" s="65"/>
      <c r="F141" s="65"/>
      <c r="G141" s="65"/>
      <c r="H141" s="65"/>
      <c r="I141" s="65"/>
      <c r="J141" s="65"/>
      <c r="K141" s="250">
        <f>SUM(I142)</f>
        <v>0</v>
      </c>
      <c r="L141" s="61" t="s">
        <v>1</v>
      </c>
      <c r="M141" s="65"/>
    </row>
    <row r="142" spans="1:13" s="129" customFormat="1" ht="47.25" customHeight="1">
      <c r="A142" s="126"/>
      <c r="B142" s="331" t="s">
        <v>48</v>
      </c>
      <c r="C142" s="331"/>
      <c r="D142" s="331"/>
      <c r="E142" s="331"/>
      <c r="F142" s="331"/>
      <c r="G142" s="331"/>
      <c r="H142" s="255"/>
      <c r="I142" s="278">
        <f>SUM(L143:L145)</f>
        <v>0</v>
      </c>
      <c r="J142" s="279" t="s">
        <v>1</v>
      </c>
      <c r="K142" s="128"/>
      <c r="L142" s="127"/>
      <c r="M142" s="124"/>
    </row>
    <row r="143" spans="1:13" s="88" customFormat="1">
      <c r="B143" s="73">
        <v>1</v>
      </c>
      <c r="C143" s="74" t="s">
        <v>73</v>
      </c>
      <c r="D143" s="78"/>
      <c r="K143" s="89"/>
      <c r="L143" s="249"/>
      <c r="M143" s="90" t="s">
        <v>1</v>
      </c>
    </row>
    <row r="144" spans="1:13" s="88" customFormat="1">
      <c r="B144" s="73">
        <v>2</v>
      </c>
      <c r="C144" s="74" t="s">
        <v>73</v>
      </c>
      <c r="D144" s="78"/>
      <c r="K144" s="89"/>
      <c r="L144" s="249"/>
      <c r="M144" s="90" t="s">
        <v>1</v>
      </c>
    </row>
    <row r="145" spans="1:13" s="88" customFormat="1">
      <c r="B145" s="73">
        <v>3</v>
      </c>
      <c r="C145" s="74" t="s">
        <v>73</v>
      </c>
      <c r="D145" s="78"/>
      <c r="K145" s="89"/>
      <c r="L145" s="249"/>
      <c r="M145" s="90" t="s">
        <v>1</v>
      </c>
    </row>
    <row r="146" spans="1:13" s="36" customFormat="1" ht="13.5" customHeight="1">
      <c r="B146" s="88"/>
      <c r="C146" s="74"/>
      <c r="K146" s="130"/>
      <c r="L146" s="131"/>
      <c r="M146" s="90"/>
    </row>
    <row r="147" spans="1:13" s="36" customFormat="1" ht="24" customHeight="1">
      <c r="A147" s="132"/>
      <c r="B147" s="133" t="s">
        <v>49</v>
      </c>
      <c r="C147" s="134"/>
      <c r="D147" s="134"/>
      <c r="E147" s="134"/>
      <c r="F147" s="134"/>
      <c r="G147" s="135"/>
      <c r="H147" s="135"/>
      <c r="I147" s="136"/>
      <c r="J147" s="134"/>
      <c r="K147" s="282">
        <f>K148</f>
        <v>0</v>
      </c>
      <c r="L147" s="132" t="s">
        <v>1</v>
      </c>
      <c r="M147" s="134"/>
    </row>
    <row r="148" spans="1:13" s="36" customFormat="1" ht="24" customHeight="1">
      <c r="A148" s="137" t="s">
        <v>27</v>
      </c>
      <c r="B148" s="138"/>
      <c r="C148" s="139"/>
      <c r="D148" s="139"/>
      <c r="E148" s="139"/>
      <c r="F148" s="139"/>
      <c r="G148" s="140"/>
      <c r="H148" s="140"/>
      <c r="I148" s="141"/>
      <c r="J148" s="139"/>
      <c r="K148" s="283">
        <f>SUM(K149)</f>
        <v>0</v>
      </c>
      <c r="L148" s="24" t="s">
        <v>1</v>
      </c>
      <c r="M148" s="139"/>
    </row>
    <row r="149" spans="1:13" s="67" customFormat="1">
      <c r="A149" s="64" t="s">
        <v>33</v>
      </c>
      <c r="B149" s="61"/>
      <c r="C149" s="61"/>
      <c r="D149" s="65"/>
      <c r="E149" s="65"/>
      <c r="F149" s="65"/>
      <c r="G149" s="65"/>
      <c r="H149" s="65"/>
      <c r="I149" s="65"/>
      <c r="J149" s="65"/>
      <c r="K149" s="284">
        <f>SUM(I150)</f>
        <v>0</v>
      </c>
      <c r="L149" s="61" t="s">
        <v>1</v>
      </c>
      <c r="M149" s="65"/>
    </row>
    <row r="150" spans="1:13" s="36" customFormat="1" ht="48.75" customHeight="1">
      <c r="A150" s="142"/>
      <c r="B150" s="331" t="s">
        <v>48</v>
      </c>
      <c r="C150" s="331"/>
      <c r="D150" s="331"/>
      <c r="E150" s="331"/>
      <c r="F150" s="331"/>
      <c r="G150" s="331"/>
      <c r="H150" s="255"/>
      <c r="I150" s="280">
        <f>SUM(L151:L153)</f>
        <v>0</v>
      </c>
      <c r="J150" s="281" t="s">
        <v>1</v>
      </c>
      <c r="K150" s="143"/>
      <c r="L150" s="143"/>
      <c r="M150" s="144"/>
    </row>
    <row r="151" spans="1:13" s="88" customFormat="1">
      <c r="B151" s="73">
        <v>1</v>
      </c>
      <c r="C151" s="74" t="s">
        <v>73</v>
      </c>
      <c r="D151" s="78"/>
      <c r="K151" s="89"/>
      <c r="L151" s="249"/>
      <c r="M151" s="90" t="s">
        <v>1</v>
      </c>
    </row>
    <row r="152" spans="1:13" s="88" customFormat="1">
      <c r="B152" s="73">
        <v>2</v>
      </c>
      <c r="C152" s="74" t="s">
        <v>73</v>
      </c>
      <c r="D152" s="78"/>
      <c r="K152" s="89"/>
      <c r="L152" s="249"/>
      <c r="M152" s="90" t="s">
        <v>1</v>
      </c>
    </row>
    <row r="153" spans="1:13" s="88" customFormat="1">
      <c r="B153" s="73">
        <v>3</v>
      </c>
      <c r="C153" s="74" t="s">
        <v>73</v>
      </c>
      <c r="D153" s="78"/>
      <c r="K153" s="89"/>
      <c r="L153" s="249"/>
      <c r="M153" s="90" t="s">
        <v>1</v>
      </c>
    </row>
    <row r="154" spans="1:13" s="36" customFormat="1">
      <c r="A154" s="145"/>
      <c r="B154" s="146"/>
      <c r="C154" s="147"/>
      <c r="D154" s="147"/>
      <c r="E154" s="147"/>
      <c r="F154" s="147"/>
      <c r="G154" s="148"/>
      <c r="H154" s="148"/>
      <c r="I154" s="149"/>
      <c r="J154" s="147"/>
      <c r="K154" s="149"/>
      <c r="L154" s="149"/>
      <c r="M154" s="145"/>
    </row>
    <row r="155" spans="1:13" s="156" customFormat="1" ht="24" customHeight="1">
      <c r="A155" s="150" t="s">
        <v>50</v>
      </c>
      <c r="B155" s="151"/>
      <c r="C155" s="151"/>
      <c r="D155" s="152"/>
      <c r="E155" s="153"/>
      <c r="F155" s="153"/>
      <c r="G155" s="153"/>
      <c r="H155" s="153"/>
      <c r="I155" s="153"/>
      <c r="J155" s="153"/>
      <c r="K155" s="286">
        <f>K156</f>
        <v>0</v>
      </c>
      <c r="L155" s="154" t="s">
        <v>1</v>
      </c>
      <c r="M155" s="155"/>
    </row>
    <row r="156" spans="1:13" s="163" customFormat="1" ht="24" customHeight="1">
      <c r="A156" s="118"/>
      <c r="B156" s="157" t="s">
        <v>51</v>
      </c>
      <c r="C156" s="158"/>
      <c r="D156" s="159"/>
      <c r="E156" s="160"/>
      <c r="F156" s="160"/>
      <c r="G156" s="160"/>
      <c r="H156" s="160"/>
      <c r="I156" s="160"/>
      <c r="J156" s="160"/>
      <c r="K156" s="287">
        <f>K157</f>
        <v>0</v>
      </c>
      <c r="L156" s="161" t="s">
        <v>1</v>
      </c>
      <c r="M156" s="162"/>
    </row>
    <row r="157" spans="1:13" s="165" customFormat="1">
      <c r="A157" s="164" t="s">
        <v>27</v>
      </c>
      <c r="G157" s="166"/>
      <c r="H157" s="166"/>
      <c r="I157" s="167"/>
      <c r="K157" s="288">
        <f>K158</f>
        <v>0</v>
      </c>
      <c r="L157" s="168" t="s">
        <v>1</v>
      </c>
    </row>
    <row r="158" spans="1:13" s="170" customFormat="1">
      <c r="A158" s="164"/>
      <c r="B158" s="169" t="s">
        <v>52</v>
      </c>
      <c r="C158" s="165"/>
      <c r="D158" s="165"/>
      <c r="E158" s="165"/>
      <c r="F158" s="165"/>
      <c r="G158" s="166"/>
      <c r="H158" s="166"/>
      <c r="I158" s="167"/>
      <c r="J158" s="165"/>
      <c r="K158" s="288">
        <f>L164+L169+L159</f>
        <v>0</v>
      </c>
      <c r="L158" s="168" t="s">
        <v>1</v>
      </c>
      <c r="M158" s="165"/>
    </row>
    <row r="159" spans="1:13" s="173" customFormat="1">
      <c r="A159" s="171"/>
      <c r="B159" s="172" t="s">
        <v>53</v>
      </c>
      <c r="G159" s="174"/>
      <c r="H159" s="174"/>
      <c r="I159" s="175"/>
      <c r="K159" s="176"/>
      <c r="L159" s="285">
        <f>SUM(L160:L162)</f>
        <v>0</v>
      </c>
      <c r="M159" s="177" t="s">
        <v>1</v>
      </c>
    </row>
    <row r="160" spans="1:13" s="88" customFormat="1">
      <c r="B160" s="73">
        <v>1</v>
      </c>
      <c r="C160" s="74" t="s">
        <v>113</v>
      </c>
      <c r="D160" s="78"/>
      <c r="K160" s="89"/>
      <c r="L160" s="249"/>
      <c r="M160" s="90" t="s">
        <v>1</v>
      </c>
    </row>
    <row r="161" spans="1:13" s="88" customFormat="1">
      <c r="B161" s="73">
        <v>2</v>
      </c>
      <c r="C161" s="74" t="s">
        <v>113</v>
      </c>
      <c r="D161" s="78"/>
      <c r="K161" s="89"/>
      <c r="L161" s="249"/>
      <c r="M161" s="90" t="s">
        <v>1</v>
      </c>
    </row>
    <row r="162" spans="1:13" s="88" customFormat="1">
      <c r="B162" s="73">
        <v>3</v>
      </c>
      <c r="C162" s="74" t="s">
        <v>113</v>
      </c>
      <c r="D162" s="78"/>
      <c r="K162" s="89"/>
      <c r="L162" s="249"/>
      <c r="M162" s="90" t="s">
        <v>1</v>
      </c>
    </row>
    <row r="163" spans="1:13" s="88" customFormat="1">
      <c r="B163" s="73"/>
      <c r="C163" s="74"/>
      <c r="D163" s="78"/>
      <c r="K163" s="89"/>
      <c r="L163" s="76"/>
      <c r="M163" s="90"/>
    </row>
    <row r="164" spans="1:13" s="173" customFormat="1">
      <c r="A164" s="171"/>
      <c r="B164" s="172" t="s">
        <v>54</v>
      </c>
      <c r="G164" s="174"/>
      <c r="H164" s="174"/>
      <c r="I164" s="175"/>
      <c r="K164" s="176"/>
      <c r="L164" s="285">
        <f>SUM(L165:L167)</f>
        <v>0</v>
      </c>
      <c r="M164" s="177" t="s">
        <v>1</v>
      </c>
    </row>
    <row r="165" spans="1:13" s="88" customFormat="1">
      <c r="B165" s="73">
        <v>1</v>
      </c>
      <c r="C165" s="74" t="s">
        <v>113</v>
      </c>
      <c r="D165" s="78"/>
      <c r="K165" s="89"/>
      <c r="L165" s="249"/>
      <c r="M165" s="90" t="s">
        <v>1</v>
      </c>
    </row>
    <row r="166" spans="1:13" s="88" customFormat="1">
      <c r="B166" s="73">
        <v>2</v>
      </c>
      <c r="C166" s="74" t="s">
        <v>113</v>
      </c>
      <c r="D166" s="78"/>
      <c r="K166" s="89"/>
      <c r="L166" s="249"/>
      <c r="M166" s="90" t="s">
        <v>1</v>
      </c>
    </row>
    <row r="167" spans="1:13" s="88" customFormat="1">
      <c r="B167" s="73">
        <v>3</v>
      </c>
      <c r="C167" s="74" t="s">
        <v>113</v>
      </c>
      <c r="D167" s="78"/>
      <c r="K167" s="89"/>
      <c r="L167" s="249"/>
      <c r="M167" s="90" t="s">
        <v>1</v>
      </c>
    </row>
    <row r="168" spans="1:13" s="100" customFormat="1" ht="16.5" customHeight="1">
      <c r="A168" s="69"/>
      <c r="B168" s="98"/>
      <c r="C168" s="98"/>
      <c r="K168" s="123"/>
      <c r="L168" s="99"/>
    </row>
    <row r="169" spans="1:13" s="183" customFormat="1">
      <c r="A169" s="178"/>
      <c r="B169" s="179" t="s">
        <v>55</v>
      </c>
      <c r="C169" s="180"/>
      <c r="D169" s="181"/>
      <c r="E169" s="181"/>
      <c r="F169" s="181"/>
      <c r="G169" s="181"/>
      <c r="H169" s="181"/>
      <c r="I169" s="181"/>
      <c r="J169" s="181"/>
      <c r="K169" s="181"/>
      <c r="L169" s="182">
        <f>SUM(L170:L172)</f>
        <v>0</v>
      </c>
      <c r="M169" s="181" t="s">
        <v>1</v>
      </c>
    </row>
    <row r="170" spans="1:13" s="88" customFormat="1">
      <c r="B170" s="73">
        <v>1</v>
      </c>
      <c r="C170" s="74" t="s">
        <v>76</v>
      </c>
      <c r="D170" s="78"/>
      <c r="K170" s="89"/>
      <c r="L170" s="249"/>
      <c r="M170" s="90" t="s">
        <v>1</v>
      </c>
    </row>
    <row r="171" spans="1:13" s="88" customFormat="1">
      <c r="B171" s="73">
        <v>2</v>
      </c>
      <c r="C171" s="74" t="s">
        <v>76</v>
      </c>
      <c r="D171" s="78"/>
      <c r="K171" s="89"/>
      <c r="L171" s="249"/>
      <c r="M171" s="90" t="s">
        <v>1</v>
      </c>
    </row>
    <row r="172" spans="1:13" s="88" customFormat="1">
      <c r="B172" s="73">
        <v>3</v>
      </c>
      <c r="C172" s="74" t="s">
        <v>76</v>
      </c>
      <c r="D172" s="78"/>
      <c r="K172" s="89"/>
      <c r="L172" s="249"/>
      <c r="M172" s="90" t="s">
        <v>1</v>
      </c>
    </row>
    <row r="173" spans="1:13" s="39" customFormat="1" ht="13.5" customHeight="1">
      <c r="A173" s="36"/>
      <c r="C173" s="184"/>
      <c r="D173" s="185"/>
      <c r="L173" s="186"/>
    </row>
    <row r="174" spans="1:13" s="190" customFormat="1" ht="27.75">
      <c r="A174" s="121"/>
      <c r="B174" s="187" t="s">
        <v>56</v>
      </c>
      <c r="C174" s="188"/>
      <c r="D174" s="189"/>
      <c r="K174" s="289"/>
      <c r="L174" s="121" t="s">
        <v>1</v>
      </c>
    </row>
    <row r="175" spans="1:13" s="197" customFormat="1" ht="16.5" customHeight="1">
      <c r="A175" s="191"/>
      <c r="B175" s="192"/>
      <c r="C175" s="192"/>
      <c r="D175" s="193"/>
      <c r="E175" s="194"/>
      <c r="F175" s="194"/>
      <c r="G175" s="194"/>
      <c r="H175" s="194"/>
      <c r="I175" s="194"/>
      <c r="J175" s="194"/>
      <c r="K175" s="195"/>
      <c r="L175" s="196"/>
      <c r="M175" s="145"/>
    </row>
    <row r="176" spans="1:13" s="190" customFormat="1" ht="27.75">
      <c r="A176" s="121"/>
      <c r="B176" s="187" t="s">
        <v>114</v>
      </c>
      <c r="C176" s="188"/>
      <c r="D176" s="189"/>
      <c r="K176" s="289"/>
      <c r="L176" s="121" t="s">
        <v>1</v>
      </c>
    </row>
    <row r="177" spans="1:234" s="190" customFormat="1" ht="15" customHeight="1">
      <c r="A177" s="121"/>
      <c r="B177" s="187"/>
      <c r="C177" s="188"/>
      <c r="D177" s="189"/>
      <c r="K177" s="316"/>
      <c r="L177" s="121"/>
    </row>
    <row r="178" spans="1:234" s="117" customFormat="1" ht="27.75">
      <c r="B178" s="118" t="s">
        <v>115</v>
      </c>
      <c r="C178" s="118"/>
      <c r="K178" s="277">
        <f>SUM(L179:L181)</f>
        <v>0</v>
      </c>
      <c r="L178" s="121" t="s">
        <v>1</v>
      </c>
    </row>
    <row r="179" spans="1:234" s="88" customFormat="1">
      <c r="B179" s="39">
        <v>9.1</v>
      </c>
      <c r="C179" s="39" t="s">
        <v>77</v>
      </c>
      <c r="D179" s="39"/>
      <c r="E179" s="78"/>
      <c r="F179" s="78"/>
      <c r="G179" s="78"/>
      <c r="H179" s="78"/>
      <c r="I179" s="78"/>
      <c r="J179" s="78"/>
      <c r="K179" s="199"/>
      <c r="L179" s="291"/>
      <c r="M179" s="78" t="s">
        <v>1</v>
      </c>
    </row>
    <row r="180" spans="1:234" s="88" customFormat="1">
      <c r="B180" s="39">
        <v>9.1999999999999993</v>
      </c>
      <c r="C180" s="39" t="s">
        <v>78</v>
      </c>
      <c r="D180" s="39"/>
      <c r="E180" s="78"/>
      <c r="F180" s="78"/>
      <c r="G180" s="78"/>
      <c r="H180" s="78"/>
      <c r="I180" s="78"/>
      <c r="J180" s="78"/>
      <c r="K180" s="199"/>
      <c r="L180" s="291"/>
      <c r="M180" s="78" t="s">
        <v>1</v>
      </c>
    </row>
    <row r="181" spans="1:234" s="88" customFormat="1">
      <c r="B181" s="39">
        <v>9.3000000000000007</v>
      </c>
      <c r="C181" s="39" t="s">
        <v>79</v>
      </c>
      <c r="D181" s="39"/>
      <c r="E181" s="78"/>
      <c r="F181" s="78"/>
      <c r="G181" s="78"/>
      <c r="H181" s="78"/>
      <c r="I181" s="78"/>
      <c r="J181" s="78"/>
      <c r="K181" s="199"/>
      <c r="L181" s="291"/>
      <c r="M181" s="78" t="s">
        <v>1</v>
      </c>
    </row>
    <row r="182" spans="1:234" s="88" customFormat="1">
      <c r="B182" s="39"/>
      <c r="C182" s="39"/>
      <c r="D182" s="39"/>
      <c r="E182" s="78"/>
      <c r="F182" s="78"/>
      <c r="G182" s="78"/>
      <c r="H182" s="78"/>
      <c r="I182" s="78"/>
      <c r="J182" s="78"/>
      <c r="K182" s="199"/>
      <c r="L182" s="318"/>
      <c r="M182" s="78"/>
    </row>
    <row r="183" spans="1:234" s="117" customFormat="1" ht="27.75">
      <c r="B183" s="118" t="s">
        <v>116</v>
      </c>
      <c r="C183" s="118"/>
      <c r="K183" s="277">
        <f>SUM(L184:L186)</f>
        <v>0</v>
      </c>
      <c r="L183" s="121" t="s">
        <v>1</v>
      </c>
    </row>
    <row r="184" spans="1:234" s="39" customFormat="1">
      <c r="A184" s="78"/>
      <c r="B184" s="39">
        <v>10.1</v>
      </c>
      <c r="C184" s="79" t="s">
        <v>57</v>
      </c>
      <c r="D184" s="79"/>
      <c r="K184" s="80"/>
      <c r="L184" s="265"/>
      <c r="M184" s="82" t="s">
        <v>1</v>
      </c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8"/>
      <c r="BJ184" s="78"/>
      <c r="BK184" s="78"/>
      <c r="BL184" s="78"/>
      <c r="BM184" s="78"/>
      <c r="BN184" s="78"/>
      <c r="BO184" s="78"/>
      <c r="BP184" s="78"/>
      <c r="BQ184" s="78"/>
      <c r="BR184" s="78"/>
      <c r="BS184" s="78"/>
      <c r="BT184" s="78"/>
      <c r="BU184" s="78"/>
      <c r="BV184" s="78"/>
      <c r="BW184" s="78"/>
      <c r="BX184" s="78"/>
      <c r="BY184" s="78"/>
      <c r="BZ184" s="78"/>
      <c r="CA184" s="78"/>
      <c r="CB184" s="78"/>
      <c r="CC184" s="78"/>
      <c r="CD184" s="7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  <c r="FO184" s="78"/>
      <c r="FP184" s="78"/>
      <c r="FQ184" s="78"/>
      <c r="FR184" s="78"/>
      <c r="FS184" s="78"/>
      <c r="FT184" s="78"/>
      <c r="FU184" s="78"/>
      <c r="FV184" s="78"/>
      <c r="FW184" s="78"/>
      <c r="FX184" s="78"/>
      <c r="FY184" s="78"/>
      <c r="FZ184" s="78"/>
      <c r="GA184" s="78"/>
      <c r="GB184" s="78"/>
      <c r="GC184" s="78"/>
      <c r="GD184" s="78"/>
      <c r="GE184" s="78"/>
      <c r="GF184" s="78"/>
      <c r="GG184" s="78"/>
      <c r="GH184" s="78"/>
      <c r="GI184" s="78"/>
      <c r="GJ184" s="78"/>
      <c r="GK184" s="78"/>
      <c r="GL184" s="78"/>
      <c r="GM184" s="78"/>
      <c r="GN184" s="78"/>
      <c r="GO184" s="78"/>
      <c r="GP184" s="78"/>
      <c r="GQ184" s="78"/>
      <c r="GR184" s="78"/>
      <c r="GS184" s="78"/>
      <c r="GT184" s="78"/>
      <c r="GU184" s="78"/>
      <c r="GV184" s="78"/>
      <c r="GW184" s="78"/>
      <c r="GX184" s="78"/>
      <c r="GY184" s="78"/>
      <c r="GZ184" s="78"/>
      <c r="HA184" s="78"/>
      <c r="HB184" s="78"/>
      <c r="HC184" s="78"/>
      <c r="HD184" s="78"/>
      <c r="HE184" s="78"/>
      <c r="HF184" s="78"/>
      <c r="HG184" s="78"/>
      <c r="HH184" s="78"/>
      <c r="HI184" s="78"/>
      <c r="HJ184" s="78"/>
      <c r="HK184" s="78"/>
      <c r="HL184" s="78"/>
      <c r="HM184" s="78"/>
      <c r="HN184" s="78"/>
      <c r="HO184" s="78"/>
      <c r="HP184" s="78"/>
      <c r="HQ184" s="78"/>
      <c r="HR184" s="78"/>
      <c r="HS184" s="78"/>
      <c r="HT184" s="78"/>
      <c r="HU184" s="78"/>
      <c r="HV184" s="78"/>
      <c r="HW184" s="78"/>
      <c r="HX184" s="78"/>
      <c r="HY184" s="78"/>
      <c r="HZ184" s="78"/>
    </row>
    <row r="185" spans="1:234" s="36" customFormat="1">
      <c r="B185" s="39">
        <v>10.199999999999999</v>
      </c>
      <c r="C185" s="39" t="s">
        <v>58</v>
      </c>
      <c r="D185" s="39"/>
      <c r="E185" s="39"/>
      <c r="F185" s="39"/>
      <c r="G185" s="39"/>
      <c r="H185" s="39"/>
      <c r="I185" s="39"/>
      <c r="J185" s="39"/>
      <c r="K185" s="198" t="s">
        <v>59</v>
      </c>
      <c r="L185" s="290"/>
      <c r="M185" s="39" t="s">
        <v>1</v>
      </c>
    </row>
    <row r="186" spans="1:234" s="36" customFormat="1">
      <c r="B186" s="39">
        <v>10.3</v>
      </c>
      <c r="C186" s="39" t="s">
        <v>60</v>
      </c>
      <c r="D186" s="39"/>
      <c r="E186" s="39"/>
      <c r="F186" s="39"/>
      <c r="G186" s="39"/>
      <c r="H186" s="39"/>
      <c r="I186" s="39"/>
      <c r="J186" s="39"/>
      <c r="K186" s="198"/>
      <c r="L186" s="290"/>
      <c r="M186" s="39" t="s">
        <v>1</v>
      </c>
    </row>
    <row r="187" spans="1:234" s="36" customFormat="1" ht="8.25" customHeight="1">
      <c r="C187" s="39"/>
      <c r="D187" s="39"/>
      <c r="E187" s="39"/>
      <c r="F187" s="39"/>
      <c r="G187" s="39"/>
      <c r="H187" s="39"/>
      <c r="I187" s="39"/>
      <c r="J187" s="39"/>
      <c r="K187" s="198"/>
      <c r="L187" s="198"/>
      <c r="M187" s="39"/>
    </row>
    <row r="188" spans="1:234" ht="27.75">
      <c r="B188" s="54" t="s">
        <v>117</v>
      </c>
      <c r="C188" s="200"/>
      <c r="D188" s="200"/>
      <c r="E188" s="200"/>
      <c r="F188" s="200"/>
      <c r="G188" s="200"/>
      <c r="H188" s="200"/>
      <c r="I188" s="200"/>
      <c r="J188" s="200"/>
      <c r="K188" s="275">
        <f>SUM(L189:L191)</f>
        <v>0</v>
      </c>
      <c r="L188" s="56" t="s">
        <v>1</v>
      </c>
      <c r="M188" s="56"/>
    </row>
    <row r="189" spans="1:234" s="88" customFormat="1">
      <c r="B189" s="39">
        <v>11.1</v>
      </c>
      <c r="C189" s="39" t="s">
        <v>61</v>
      </c>
      <c r="D189" s="39"/>
      <c r="E189" s="78"/>
      <c r="F189" s="78"/>
      <c r="G189" s="78"/>
      <c r="H189" s="78"/>
      <c r="I189" s="78"/>
      <c r="J189" s="78"/>
      <c r="K189" s="199"/>
      <c r="L189" s="291"/>
      <c r="M189" s="78" t="s">
        <v>1</v>
      </c>
    </row>
    <row r="190" spans="1:234" s="78" customFormat="1">
      <c r="B190" s="39">
        <v>11.2</v>
      </c>
      <c r="C190" s="39" t="s">
        <v>62</v>
      </c>
      <c r="D190" s="39"/>
      <c r="K190" s="199"/>
      <c r="L190" s="291"/>
      <c r="M190" s="78" t="s">
        <v>1</v>
      </c>
    </row>
    <row r="191" spans="1:234" s="78" customFormat="1">
      <c r="B191" s="39">
        <v>11.3</v>
      </c>
      <c r="C191" s="39" t="s">
        <v>64</v>
      </c>
      <c r="D191" s="39"/>
      <c r="K191" s="199"/>
      <c r="L191" s="291"/>
      <c r="M191" s="78" t="s">
        <v>1</v>
      </c>
    </row>
    <row r="192" spans="1:234" s="78" customFormat="1">
      <c r="B192" s="48"/>
      <c r="C192" s="74"/>
      <c r="D192" s="101"/>
      <c r="K192" s="199"/>
      <c r="L192" s="199"/>
    </row>
    <row r="193" spans="1:13" s="197" customFormat="1" ht="54" customHeight="1">
      <c r="A193" s="191"/>
      <c r="B193" s="218"/>
      <c r="C193" s="327"/>
      <c r="D193" s="328"/>
      <c r="E193" s="328"/>
      <c r="F193" s="328"/>
      <c r="G193" s="328"/>
      <c r="H193" s="328"/>
      <c r="I193" s="328"/>
      <c r="J193" s="328"/>
      <c r="K193" s="328"/>
      <c r="L193" s="217"/>
      <c r="M193" s="145"/>
    </row>
    <row r="194" spans="1:13" s="197" customFormat="1">
      <c r="A194" s="191"/>
      <c r="B194" s="216"/>
      <c r="C194" s="328"/>
      <c r="D194" s="328"/>
      <c r="E194" s="328"/>
      <c r="F194" s="328"/>
      <c r="G194" s="328"/>
      <c r="H194" s="328"/>
      <c r="I194" s="328"/>
      <c r="J194" s="328"/>
      <c r="K194" s="328"/>
      <c r="L194" s="217"/>
      <c r="M194" s="145"/>
    </row>
    <row r="195" spans="1:13" s="197" customFormat="1" ht="56.25" customHeight="1">
      <c r="A195" s="191"/>
      <c r="B195" s="218"/>
      <c r="C195" s="329"/>
      <c r="D195" s="330"/>
      <c r="E195" s="330"/>
      <c r="F195" s="330"/>
      <c r="G195" s="330"/>
      <c r="H195" s="330"/>
      <c r="I195" s="330"/>
      <c r="J195" s="330"/>
      <c r="K195" s="330"/>
      <c r="L195" s="107"/>
      <c r="M195" s="145"/>
    </row>
    <row r="196" spans="1:13" s="197" customFormat="1">
      <c r="A196" s="191"/>
      <c r="B196" s="221"/>
      <c r="C196" s="78"/>
      <c r="D196" s="74"/>
      <c r="E196" s="74"/>
      <c r="F196" s="74"/>
      <c r="G196" s="74"/>
      <c r="H196" s="74"/>
      <c r="I196" s="74"/>
      <c r="J196" s="74"/>
      <c r="K196" s="74"/>
      <c r="L196" s="196"/>
      <c r="M196" s="145"/>
    </row>
    <row r="197" spans="1:13" s="220" customFormat="1" ht="24" customHeight="1">
      <c r="A197" s="219"/>
      <c r="B197" s="222"/>
      <c r="C197" s="119"/>
      <c r="D197" s="223"/>
      <c r="E197" s="223"/>
      <c r="F197" s="223"/>
      <c r="G197" s="223"/>
      <c r="H197" s="223"/>
      <c r="I197" s="223"/>
      <c r="J197" s="223"/>
      <c r="K197" s="224"/>
      <c r="L197" s="225"/>
      <c r="M197" s="226"/>
    </row>
    <row r="198" spans="1:13" s="197" customFormat="1" ht="24" customHeight="1">
      <c r="A198" s="227"/>
      <c r="B198" s="218"/>
      <c r="C198" s="78"/>
      <c r="D198" s="116"/>
      <c r="E198" s="116"/>
      <c r="F198" s="116"/>
      <c r="G198" s="116"/>
      <c r="H198" s="116"/>
      <c r="I198" s="116"/>
      <c r="J198" s="116"/>
      <c r="K198" s="116"/>
      <c r="L198" s="196"/>
      <c r="M198" s="77"/>
    </row>
    <row r="199" spans="1:13" s="197" customFormat="1" ht="24" customHeight="1">
      <c r="A199" s="227"/>
      <c r="B199" s="218"/>
      <c r="C199" s="78"/>
      <c r="D199" s="116"/>
      <c r="E199" s="116"/>
      <c r="F199" s="116"/>
      <c r="G199" s="116"/>
      <c r="H199" s="116"/>
      <c r="I199" s="116"/>
      <c r="J199" s="116"/>
      <c r="K199" s="116"/>
      <c r="L199" s="196"/>
      <c r="M199" s="77"/>
    </row>
    <row r="200" spans="1:13" s="197" customFormat="1" ht="24" customHeight="1">
      <c r="A200" s="227"/>
      <c r="B200" s="218"/>
      <c r="C200" s="78"/>
      <c r="D200" s="116"/>
      <c r="E200" s="116"/>
      <c r="F200" s="116"/>
      <c r="G200" s="116"/>
      <c r="H200" s="116"/>
      <c r="I200" s="116"/>
      <c r="J200" s="116"/>
      <c r="K200" s="116"/>
      <c r="L200" s="196"/>
      <c r="M200" s="77"/>
    </row>
    <row r="201" spans="1:13" s="197" customFormat="1">
      <c r="A201" s="227"/>
      <c r="B201" s="218"/>
      <c r="C201" s="78"/>
      <c r="D201" s="193"/>
      <c r="E201" s="194"/>
      <c r="F201" s="194"/>
      <c r="G201" s="194"/>
      <c r="H201" s="194"/>
      <c r="I201" s="194"/>
      <c r="J201" s="194"/>
      <c r="K201" s="195"/>
      <c r="L201" s="196"/>
      <c r="M201" s="77"/>
    </row>
    <row r="202" spans="1:13" s="197" customFormat="1">
      <c r="A202" s="227"/>
      <c r="B202" s="218"/>
      <c r="C202" s="78"/>
      <c r="D202" s="193"/>
      <c r="E202" s="194"/>
      <c r="F202" s="194"/>
      <c r="G202" s="194"/>
      <c r="H202" s="194"/>
      <c r="I202" s="194"/>
      <c r="J202" s="194"/>
      <c r="K202" s="195"/>
      <c r="L202" s="196"/>
      <c r="M202" s="77"/>
    </row>
    <row r="203" spans="1:13" s="197" customFormat="1">
      <c r="A203" s="227"/>
      <c r="B203" s="218"/>
      <c r="C203" s="78"/>
      <c r="D203" s="193"/>
      <c r="E203" s="194"/>
      <c r="F203" s="194"/>
      <c r="G203" s="194"/>
      <c r="H203" s="194"/>
      <c r="I203" s="194"/>
      <c r="J203" s="194"/>
      <c r="K203" s="195"/>
      <c r="L203" s="196"/>
      <c r="M203" s="77"/>
    </row>
    <row r="204" spans="1:13" s="197" customFormat="1">
      <c r="A204" s="227"/>
      <c r="B204" s="218"/>
      <c r="C204" s="78"/>
      <c r="D204" s="193"/>
      <c r="E204" s="194"/>
      <c r="F204" s="194"/>
      <c r="G204" s="194"/>
      <c r="H204" s="194"/>
      <c r="I204" s="194"/>
      <c r="J204" s="194"/>
      <c r="K204" s="195"/>
      <c r="L204" s="196"/>
      <c r="M204" s="77"/>
    </row>
    <row r="205" spans="1:13" s="197" customFormat="1">
      <c r="A205" s="227"/>
      <c r="B205" s="218"/>
      <c r="C205" s="78"/>
      <c r="D205" s="193"/>
      <c r="E205" s="194"/>
      <c r="F205" s="194"/>
      <c r="G205" s="194"/>
      <c r="H205" s="194"/>
      <c r="I205" s="194"/>
      <c r="J205" s="194"/>
      <c r="K205" s="195"/>
      <c r="L205" s="196"/>
      <c r="M205" s="77"/>
    </row>
    <row r="206" spans="1:13" s="197" customFormat="1">
      <c r="A206" s="227"/>
      <c r="B206" s="218"/>
      <c r="C206" s="78"/>
      <c r="D206" s="193"/>
      <c r="E206" s="194"/>
      <c r="F206" s="194"/>
      <c r="G206" s="194"/>
      <c r="H206" s="194"/>
      <c r="I206" s="194"/>
      <c r="J206" s="194"/>
      <c r="K206" s="195"/>
      <c r="L206" s="196"/>
      <c r="M206" s="77"/>
    </row>
    <row r="207" spans="1:13" s="197" customFormat="1">
      <c r="A207" s="227"/>
      <c r="B207" s="218"/>
      <c r="C207" s="78"/>
      <c r="D207" s="193"/>
      <c r="E207" s="194"/>
      <c r="F207" s="194"/>
      <c r="G207" s="194"/>
      <c r="H207" s="194"/>
      <c r="I207" s="194"/>
      <c r="J207" s="194"/>
      <c r="K207" s="195"/>
      <c r="L207" s="196"/>
      <c r="M207" s="77"/>
    </row>
    <row r="208" spans="1:13" s="197" customFormat="1">
      <c r="A208" s="227"/>
      <c r="B208" s="218"/>
      <c r="C208" s="78"/>
      <c r="D208" s="193"/>
      <c r="E208" s="194"/>
      <c r="F208" s="194"/>
      <c r="G208" s="194"/>
      <c r="H208" s="194"/>
      <c r="I208" s="194"/>
      <c r="J208" s="194"/>
      <c r="K208" s="195"/>
      <c r="L208" s="196"/>
      <c r="M208" s="77"/>
    </row>
    <row r="209" spans="1:13" s="197" customFormat="1">
      <c r="A209" s="227"/>
      <c r="B209" s="218"/>
      <c r="C209" s="78"/>
      <c r="D209" s="193"/>
      <c r="E209" s="194"/>
      <c r="F209" s="194"/>
      <c r="G209" s="194"/>
      <c r="H209" s="194"/>
      <c r="I209" s="194"/>
      <c r="J209" s="194"/>
      <c r="K209" s="195"/>
      <c r="L209" s="196"/>
      <c r="M209" s="77"/>
    </row>
    <row r="210" spans="1:13" s="220" customFormat="1" ht="24" customHeight="1">
      <c r="A210" s="219"/>
      <c r="B210" s="228"/>
      <c r="C210" s="119"/>
      <c r="D210" s="229"/>
      <c r="E210" s="229"/>
      <c r="F210" s="229"/>
      <c r="G210" s="229"/>
      <c r="H210" s="229"/>
      <c r="I210" s="229"/>
      <c r="J210" s="229"/>
      <c r="K210" s="224"/>
      <c r="L210" s="225"/>
      <c r="M210" s="230"/>
    </row>
    <row r="211" spans="1:13" s="197" customFormat="1">
      <c r="A211" s="191"/>
      <c r="B211" s="218"/>
      <c r="C211" s="78"/>
      <c r="D211" s="193"/>
      <c r="E211" s="194"/>
      <c r="F211" s="194"/>
      <c r="G211" s="194"/>
      <c r="H211" s="194"/>
      <c r="I211" s="194"/>
      <c r="J211" s="194"/>
      <c r="K211" s="195"/>
      <c r="L211" s="196"/>
      <c r="M211" s="145"/>
    </row>
    <row r="212" spans="1:13" s="197" customFormat="1">
      <c r="A212" s="191"/>
      <c r="B212" s="218"/>
      <c r="C212" s="78"/>
      <c r="D212" s="193"/>
      <c r="E212" s="194"/>
      <c r="F212" s="194"/>
      <c r="G212" s="194"/>
      <c r="H212" s="194"/>
      <c r="I212" s="194"/>
      <c r="J212" s="194"/>
      <c r="K212" s="195"/>
      <c r="L212" s="196"/>
      <c r="M212" s="145"/>
    </row>
    <row r="213" spans="1:13" s="197" customFormat="1">
      <c r="A213" s="191"/>
      <c r="B213" s="218"/>
      <c r="C213" s="78"/>
      <c r="D213" s="116"/>
      <c r="E213" s="116"/>
      <c r="F213" s="116"/>
      <c r="G213" s="116"/>
      <c r="H213" s="116"/>
      <c r="I213" s="116"/>
      <c r="J213" s="116"/>
      <c r="K213" s="116"/>
      <c r="L213" s="196"/>
      <c r="M213" s="145"/>
    </row>
    <row r="214" spans="1:13" s="197" customFormat="1">
      <c r="A214" s="191"/>
      <c r="B214" s="218"/>
      <c r="C214" s="78"/>
      <c r="D214" s="116"/>
      <c r="E214" s="116"/>
      <c r="F214" s="116"/>
      <c r="G214" s="116"/>
      <c r="H214" s="116"/>
      <c r="I214" s="116"/>
      <c r="J214" s="116"/>
      <c r="K214" s="116"/>
      <c r="L214" s="196"/>
      <c r="M214" s="145"/>
    </row>
    <row r="215" spans="1:13" s="197" customFormat="1">
      <c r="A215" s="191"/>
      <c r="B215" s="218"/>
      <c r="C215" s="78"/>
      <c r="D215" s="116"/>
      <c r="E215" s="116"/>
      <c r="F215" s="116"/>
      <c r="G215" s="116"/>
      <c r="H215" s="116"/>
      <c r="I215" s="116"/>
      <c r="J215" s="116"/>
      <c r="K215" s="116"/>
      <c r="L215" s="196"/>
      <c r="M215" s="145"/>
    </row>
    <row r="216" spans="1:13" s="197" customFormat="1">
      <c r="A216" s="191"/>
      <c r="B216" s="218"/>
      <c r="C216" s="78"/>
      <c r="D216" s="116"/>
      <c r="E216" s="116"/>
      <c r="F216" s="116"/>
      <c r="G216" s="116"/>
      <c r="H216" s="116"/>
      <c r="I216" s="116"/>
      <c r="J216" s="116"/>
      <c r="K216" s="116"/>
      <c r="L216" s="196"/>
      <c r="M216" s="145"/>
    </row>
    <row r="217" spans="1:13" s="197" customFormat="1">
      <c r="A217" s="191"/>
      <c r="B217" s="218"/>
      <c r="C217" s="78"/>
      <c r="D217" s="116"/>
      <c r="E217" s="116"/>
      <c r="F217" s="116"/>
      <c r="G217" s="116"/>
      <c r="H217" s="116"/>
      <c r="I217" s="116"/>
      <c r="J217" s="116"/>
      <c r="K217" s="116"/>
      <c r="L217" s="196"/>
      <c r="M217" s="145"/>
    </row>
    <row r="218" spans="1:13" s="197" customFormat="1">
      <c r="A218" s="191"/>
      <c r="B218" s="218"/>
      <c r="C218" s="78"/>
      <c r="D218" s="116"/>
      <c r="E218" s="116"/>
      <c r="F218" s="116"/>
      <c r="G218" s="116"/>
      <c r="H218" s="116"/>
      <c r="I218" s="116"/>
      <c r="J218" s="116"/>
      <c r="K218" s="116"/>
      <c r="L218" s="196"/>
      <c r="M218" s="145"/>
    </row>
    <row r="219" spans="1:13" s="197" customFormat="1">
      <c r="A219" s="191"/>
      <c r="B219" s="184"/>
      <c r="C219" s="78"/>
      <c r="D219" s="116"/>
      <c r="E219" s="116"/>
      <c r="F219" s="116"/>
      <c r="G219" s="116"/>
      <c r="H219" s="116"/>
      <c r="I219" s="116"/>
      <c r="J219" s="116"/>
      <c r="K219" s="116"/>
      <c r="L219" s="196"/>
      <c r="M219" s="145"/>
    </row>
  </sheetData>
  <mergeCells count="23">
    <mergeCell ref="B142:G142"/>
    <mergeCell ref="B150:G150"/>
    <mergeCell ref="C193:K193"/>
    <mergeCell ref="C194:K194"/>
    <mergeCell ref="C195:K195"/>
    <mergeCell ref="C134:D134"/>
    <mergeCell ref="I79:J79"/>
    <mergeCell ref="C80:D80"/>
    <mergeCell ref="C81:D81"/>
    <mergeCell ref="C82:D82"/>
    <mergeCell ref="I125:J125"/>
    <mergeCell ref="C126:D126"/>
    <mergeCell ref="C127:D127"/>
    <mergeCell ref="C128:D128"/>
    <mergeCell ref="I131:J131"/>
    <mergeCell ref="C132:D132"/>
    <mergeCell ref="C133:D133"/>
    <mergeCell ref="C77:D77"/>
    <mergeCell ref="A1:M1"/>
    <mergeCell ref="A2:M2"/>
    <mergeCell ref="I74:J74"/>
    <mergeCell ref="C75:D75"/>
    <mergeCell ref="C76:D76"/>
  </mergeCells>
  <pageMargins left="0.78740157480314965" right="0.51181102362204722" top="0.74803149606299213" bottom="0.55118110236220474" header="0.31496062992125984" footer="0.15748031496062992"/>
  <pageSetup paperSize="9" scale="75" orientation="portrait" r:id="rId1"/>
  <headerFooter>
    <oddFooter>&amp;C&amp;P/&amp;N&amp;R&amp;A</oddFooter>
  </headerFooter>
  <rowBreaks count="4" manualBreakCount="4">
    <brk id="34" max="10" man="1"/>
    <brk id="77" max="12" man="1"/>
    <brk id="116" max="12" man="1"/>
    <brk id="15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Z219"/>
  <sheetViews>
    <sheetView showGridLines="0" view="pageBreakPreview" zoomScaleSheetLayoutView="100" workbookViewId="0">
      <selection activeCell="S12" sqref="S12"/>
    </sheetView>
  </sheetViews>
  <sheetFormatPr defaultColWidth="9" defaultRowHeight="24"/>
  <cols>
    <col min="1" max="1" width="2.85546875" style="1" customWidth="1"/>
    <col min="2" max="2" width="6.5703125" style="1" customWidth="1"/>
    <col min="3" max="3" width="4.140625" style="1" customWidth="1"/>
    <col min="4" max="4" width="28.7109375" style="1" customWidth="1"/>
    <col min="5" max="5" width="7.140625" style="1" customWidth="1"/>
    <col min="6" max="6" width="1.7109375" style="1" customWidth="1"/>
    <col min="7" max="7" width="11.5703125" style="1" customWidth="1"/>
    <col min="8" max="8" width="1.85546875" style="1" customWidth="1"/>
    <col min="9" max="9" width="14" style="1" customWidth="1"/>
    <col min="10" max="10" width="6" style="1" bestFit="1" customWidth="1"/>
    <col min="11" max="11" width="15.5703125" style="215" bestFit="1" customWidth="1"/>
    <col min="12" max="12" width="12.42578125" style="215" bestFit="1" customWidth="1"/>
    <col min="13" max="13" width="5.28515625" style="1" bestFit="1" customWidth="1"/>
    <col min="14" max="16384" width="9" style="1"/>
  </cols>
  <sheetData>
    <row r="1" spans="1:13" ht="27.75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s="3" customFormat="1" ht="27.75">
      <c r="A2" s="325" t="s">
        <v>121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s="3" customFormat="1" ht="27.75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s="7" customFormat="1" ht="27.75">
      <c r="A4" s="4" t="s">
        <v>122</v>
      </c>
      <c r="B4" s="5"/>
      <c r="C4" s="5"/>
      <c r="D4" s="5"/>
      <c r="E4" s="5"/>
      <c r="F4" s="5"/>
      <c r="G4" s="5"/>
      <c r="H4" s="5"/>
      <c r="I4" s="5"/>
      <c r="J4" s="5"/>
      <c r="K4" s="246">
        <f>SUM(K5)</f>
        <v>0</v>
      </c>
      <c r="L4" s="6" t="s">
        <v>1</v>
      </c>
      <c r="M4" s="5"/>
    </row>
    <row r="5" spans="1:13" s="9" customFormat="1" ht="27.75">
      <c r="A5" s="4" t="s">
        <v>83</v>
      </c>
      <c r="B5" s="8"/>
      <c r="C5" s="8"/>
      <c r="D5" s="8"/>
      <c r="E5" s="4"/>
      <c r="F5" s="4"/>
      <c r="I5" s="10"/>
      <c r="J5" s="8"/>
      <c r="K5" s="242">
        <f>K6+K35+K155+K174+K183+K188+K176+K178</f>
        <v>0</v>
      </c>
      <c r="L5" s="9" t="s">
        <v>1</v>
      </c>
      <c r="M5" s="8"/>
    </row>
    <row r="6" spans="1:13" s="16" customFormat="1" ht="27.75">
      <c r="A6" s="11" t="s">
        <v>2</v>
      </c>
      <c r="B6" s="12"/>
      <c r="C6" s="12"/>
      <c r="D6" s="13"/>
      <c r="E6" s="12"/>
      <c r="F6" s="12"/>
      <c r="G6" s="14"/>
      <c r="H6" s="14"/>
      <c r="I6" s="12"/>
      <c r="J6" s="12"/>
      <c r="K6" s="243">
        <f>K7</f>
        <v>0</v>
      </c>
      <c r="L6" s="15" t="s">
        <v>1</v>
      </c>
      <c r="M6" s="12"/>
    </row>
    <row r="7" spans="1:13" s="17" customFormat="1" ht="27.75">
      <c r="B7" s="18" t="s">
        <v>3</v>
      </c>
      <c r="C7" s="18"/>
      <c r="K7" s="244">
        <f>K8+K22</f>
        <v>0</v>
      </c>
      <c r="L7" s="19" t="s">
        <v>1</v>
      </c>
    </row>
    <row r="8" spans="1:13" s="22" customFormat="1">
      <c r="A8" s="20" t="s">
        <v>4</v>
      </c>
      <c r="B8" s="21"/>
      <c r="C8" s="21"/>
      <c r="I8" s="23"/>
      <c r="K8" s="245">
        <f>G9+G20</f>
        <v>0</v>
      </c>
      <c r="L8" s="21" t="s">
        <v>1</v>
      </c>
    </row>
    <row r="9" spans="1:13" s="25" customFormat="1">
      <c r="A9" s="25" t="s">
        <v>67</v>
      </c>
      <c r="G9" s="236">
        <f>I10</f>
        <v>0</v>
      </c>
      <c r="H9" s="63"/>
      <c r="I9" s="27" t="s">
        <v>1</v>
      </c>
      <c r="K9" s="27"/>
      <c r="L9" s="27"/>
    </row>
    <row r="10" spans="1:13" s="25" customFormat="1">
      <c r="B10" s="25" t="s">
        <v>66</v>
      </c>
      <c r="I10" s="236">
        <f>SUM(L11:L13)</f>
        <v>0</v>
      </c>
      <c r="J10" s="27" t="s">
        <v>1</v>
      </c>
      <c r="L10" s="27"/>
    </row>
    <row r="11" spans="1:13">
      <c r="C11" s="29" t="s">
        <v>5</v>
      </c>
      <c r="D11" s="30" t="s">
        <v>68</v>
      </c>
      <c r="E11" s="29" t="s">
        <v>6</v>
      </c>
      <c r="F11" s="29"/>
      <c r="G11" s="30" t="s">
        <v>13</v>
      </c>
      <c r="H11" s="30"/>
      <c r="I11" s="239"/>
      <c r="J11" s="31" t="s">
        <v>8</v>
      </c>
      <c r="K11" s="32" t="s">
        <v>9</v>
      </c>
      <c r="L11" s="240">
        <f>17500*12*I11</f>
        <v>0</v>
      </c>
      <c r="M11" s="34" t="s">
        <v>1</v>
      </c>
    </row>
    <row r="12" spans="1:13">
      <c r="C12" s="29" t="s">
        <v>10</v>
      </c>
      <c r="D12" s="30" t="s">
        <v>68</v>
      </c>
      <c r="E12" s="29" t="s">
        <v>6</v>
      </c>
      <c r="F12" s="29"/>
      <c r="G12" s="30" t="s">
        <v>7</v>
      </c>
      <c r="H12" s="30"/>
      <c r="I12" s="239"/>
      <c r="J12" s="31" t="s">
        <v>8</v>
      </c>
      <c r="K12" s="32" t="s">
        <v>9</v>
      </c>
      <c r="L12" s="241">
        <f>15000*12*I12</f>
        <v>0</v>
      </c>
      <c r="M12" s="34" t="s">
        <v>1</v>
      </c>
    </row>
    <row r="13" spans="1:13">
      <c r="C13" s="29" t="s">
        <v>11</v>
      </c>
      <c r="D13" s="30" t="s">
        <v>68</v>
      </c>
      <c r="E13" s="29" t="s">
        <v>6</v>
      </c>
      <c r="F13" s="29"/>
      <c r="G13" s="30" t="s">
        <v>12</v>
      </c>
      <c r="H13" s="30"/>
      <c r="I13" s="239"/>
      <c r="J13" s="31" t="s">
        <v>8</v>
      </c>
      <c r="K13" s="32" t="s">
        <v>9</v>
      </c>
      <c r="L13" s="241">
        <f>11500*12*I13</f>
        <v>0</v>
      </c>
      <c r="M13" s="34" t="s">
        <v>1</v>
      </c>
    </row>
    <row r="14" spans="1:13" ht="12" customHeight="1">
      <c r="C14" s="29"/>
      <c r="D14" s="30"/>
      <c r="E14" s="29"/>
      <c r="F14" s="29"/>
      <c r="G14" s="30"/>
      <c r="H14" s="30"/>
      <c r="I14" s="31"/>
      <c r="J14" s="31"/>
      <c r="K14" s="32"/>
      <c r="L14" s="33"/>
      <c r="M14" s="34"/>
    </row>
    <row r="15" spans="1:13" s="25" customFormat="1">
      <c r="B15" s="25" t="s">
        <v>69</v>
      </c>
      <c r="I15" s="26">
        <f>SUM(L16:L18)</f>
        <v>0</v>
      </c>
      <c r="J15" s="27" t="s">
        <v>1</v>
      </c>
      <c r="L15" s="27"/>
    </row>
    <row r="16" spans="1:13">
      <c r="C16" s="29" t="s">
        <v>5</v>
      </c>
      <c r="D16" s="30" t="s">
        <v>68</v>
      </c>
      <c r="E16" s="29" t="s">
        <v>6</v>
      </c>
      <c r="F16" s="29"/>
      <c r="G16" s="30" t="s">
        <v>13</v>
      </c>
      <c r="H16" s="30"/>
      <c r="I16" s="239"/>
      <c r="J16" s="31" t="s">
        <v>8</v>
      </c>
      <c r="K16" s="32" t="s">
        <v>9</v>
      </c>
      <c r="L16" s="240">
        <f>17500*12*I16</f>
        <v>0</v>
      </c>
      <c r="M16" s="34" t="s">
        <v>1</v>
      </c>
    </row>
    <row r="17" spans="1:13">
      <c r="C17" s="29" t="s">
        <v>10</v>
      </c>
      <c r="D17" s="30" t="s">
        <v>68</v>
      </c>
      <c r="E17" s="29" t="s">
        <v>6</v>
      </c>
      <c r="F17" s="29"/>
      <c r="G17" s="30" t="s">
        <v>7</v>
      </c>
      <c r="H17" s="30"/>
      <c r="I17" s="239"/>
      <c r="J17" s="31" t="s">
        <v>8</v>
      </c>
      <c r="K17" s="32" t="s">
        <v>9</v>
      </c>
      <c r="L17" s="241">
        <f>15000*12*I17</f>
        <v>0</v>
      </c>
      <c r="M17" s="34" t="s">
        <v>1</v>
      </c>
    </row>
    <row r="18" spans="1:13">
      <c r="C18" s="29" t="s">
        <v>11</v>
      </c>
      <c r="D18" s="30" t="s">
        <v>68</v>
      </c>
      <c r="E18" s="29" t="s">
        <v>6</v>
      </c>
      <c r="F18" s="29"/>
      <c r="G18" s="30" t="s">
        <v>12</v>
      </c>
      <c r="H18" s="30"/>
      <c r="I18" s="239"/>
      <c r="J18" s="31" t="s">
        <v>8</v>
      </c>
      <c r="K18" s="32" t="s">
        <v>9</v>
      </c>
      <c r="L18" s="241">
        <f>11500*12*I18</f>
        <v>0</v>
      </c>
      <c r="M18" s="34" t="s">
        <v>1</v>
      </c>
    </row>
    <row r="19" spans="1:13">
      <c r="B19" s="25"/>
      <c r="C19" s="38"/>
      <c r="D19" s="39"/>
      <c r="E19" s="38"/>
      <c r="F19" s="38"/>
      <c r="G19" s="30"/>
      <c r="H19" s="30"/>
      <c r="I19" s="40"/>
      <c r="J19" s="232"/>
      <c r="K19" s="32"/>
      <c r="L19" s="33"/>
      <c r="M19" s="33"/>
    </row>
    <row r="20" spans="1:13">
      <c r="A20" s="41" t="s">
        <v>14</v>
      </c>
      <c r="B20" s="41"/>
      <c r="C20" s="42"/>
      <c r="D20" s="41"/>
      <c r="E20" s="42" t="s">
        <v>40</v>
      </c>
      <c r="F20" s="42"/>
      <c r="G20" s="292"/>
      <c r="H20" s="248"/>
      <c r="I20" s="43" t="s">
        <v>1</v>
      </c>
      <c r="J20" s="231"/>
      <c r="K20" s="32"/>
      <c r="L20" s="33"/>
      <c r="M20" s="34"/>
    </row>
    <row r="21" spans="1:13" s="36" customFormat="1" ht="13.5" customHeight="1">
      <c r="B21" s="37"/>
      <c r="C21" s="38"/>
      <c r="D21" s="39"/>
      <c r="E21" s="38"/>
      <c r="F21" s="38"/>
      <c r="G21" s="30"/>
      <c r="H21" s="30"/>
      <c r="I21" s="40"/>
      <c r="J21" s="40"/>
      <c r="K21" s="44"/>
      <c r="L21" s="33"/>
      <c r="M21" s="33"/>
    </row>
    <row r="22" spans="1:13" s="22" customFormat="1">
      <c r="A22" s="20" t="s">
        <v>15</v>
      </c>
      <c r="B22" s="21"/>
      <c r="C22" s="21"/>
      <c r="K22" s="238">
        <f>I23+I32</f>
        <v>0</v>
      </c>
      <c r="L22" s="21" t="s">
        <v>1</v>
      </c>
    </row>
    <row r="23" spans="1:13" s="25" customFormat="1">
      <c r="A23" s="25" t="s">
        <v>16</v>
      </c>
      <c r="I23" s="236">
        <f>K24+K28</f>
        <v>0</v>
      </c>
      <c r="J23" s="25" t="s">
        <v>1</v>
      </c>
    </row>
    <row r="24" spans="1:13" s="25" customFormat="1">
      <c r="B24" s="25" t="s">
        <v>17</v>
      </c>
      <c r="J24" s="28"/>
      <c r="K24" s="235">
        <f>SUM(L25:L27)</f>
        <v>0</v>
      </c>
      <c r="L24" s="25" t="s">
        <v>1</v>
      </c>
    </row>
    <row r="25" spans="1:13">
      <c r="D25" s="1" t="s">
        <v>18</v>
      </c>
      <c r="J25" s="35"/>
      <c r="K25" s="35"/>
      <c r="L25" s="233"/>
      <c r="M25" s="31" t="s">
        <v>1</v>
      </c>
    </row>
    <row r="26" spans="1:13">
      <c r="D26" s="36" t="s">
        <v>19</v>
      </c>
      <c r="J26" s="35"/>
      <c r="K26" s="35"/>
      <c r="L26" s="233"/>
      <c r="M26" s="202" t="s">
        <v>1</v>
      </c>
    </row>
    <row r="27" spans="1:13">
      <c r="D27" s="47" t="s">
        <v>20</v>
      </c>
      <c r="J27" s="35"/>
      <c r="K27" s="35"/>
      <c r="L27" s="233"/>
      <c r="M27" s="202" t="s">
        <v>1</v>
      </c>
    </row>
    <row r="28" spans="1:13" s="25" customFormat="1">
      <c r="B28" s="25" t="s">
        <v>21</v>
      </c>
      <c r="K28" s="235">
        <f>SUM(L29:L30)</f>
        <v>0</v>
      </c>
      <c r="L28" s="25" t="s">
        <v>1</v>
      </c>
    </row>
    <row r="29" spans="1:13">
      <c r="D29" s="1" t="s">
        <v>22</v>
      </c>
      <c r="I29" s="35"/>
      <c r="K29" s="35"/>
      <c r="L29" s="237">
        <f>K8*0.05</f>
        <v>0</v>
      </c>
      <c r="M29" s="34" t="s">
        <v>1</v>
      </c>
    </row>
    <row r="30" spans="1:13">
      <c r="D30" s="48" t="s">
        <v>23</v>
      </c>
      <c r="K30" s="35"/>
      <c r="L30" s="237"/>
      <c r="M30" s="34" t="s">
        <v>1</v>
      </c>
    </row>
    <row r="31" spans="1:13" s="25" customFormat="1">
      <c r="K31" s="247"/>
    </row>
    <row r="32" spans="1:13">
      <c r="A32" s="49" t="s">
        <v>24</v>
      </c>
      <c r="B32" s="49"/>
      <c r="C32" s="49"/>
      <c r="D32" s="49"/>
      <c r="E32" s="49"/>
      <c r="F32" s="49"/>
      <c r="G32" s="49"/>
      <c r="H32" s="49"/>
      <c r="I32" s="236"/>
      <c r="J32" s="49" t="s">
        <v>1</v>
      </c>
      <c r="K32" s="49"/>
      <c r="L32" s="49"/>
      <c r="M32" s="49"/>
    </row>
    <row r="33" spans="1:13">
      <c r="A33" s="49"/>
      <c r="B33" s="49"/>
      <c r="C33" s="49"/>
      <c r="D33" s="49"/>
      <c r="E33" s="49"/>
      <c r="F33" s="49"/>
      <c r="G33" s="49"/>
      <c r="H33" s="49"/>
      <c r="I33" s="63"/>
      <c r="J33" s="49"/>
      <c r="K33" s="49"/>
      <c r="L33" s="49"/>
      <c r="M33" s="49"/>
    </row>
    <row r="34" spans="1:13">
      <c r="D34" s="48"/>
      <c r="K34" s="35"/>
      <c r="L34" s="34"/>
      <c r="M34" s="34"/>
    </row>
    <row r="35" spans="1:13" s="52" customFormat="1" ht="27.75">
      <c r="A35" s="11" t="s">
        <v>25</v>
      </c>
      <c r="B35" s="9"/>
      <c r="C35" s="9"/>
      <c r="D35" s="9"/>
      <c r="E35" s="9"/>
      <c r="F35" s="9"/>
      <c r="G35" s="9"/>
      <c r="H35" s="9"/>
      <c r="I35" s="50"/>
      <c r="J35" s="9"/>
      <c r="K35" s="293">
        <f>K36+K87+K139+K147</f>
        <v>0</v>
      </c>
      <c r="L35" s="51" t="s">
        <v>1</v>
      </c>
      <c r="M35" s="9"/>
    </row>
    <row r="36" spans="1:13" s="53" customFormat="1" ht="27.75">
      <c r="B36" s="54" t="s">
        <v>26</v>
      </c>
      <c r="C36" s="54"/>
      <c r="I36" s="55"/>
      <c r="K36" s="294">
        <f>SUM(K37,K66,K72,K84)</f>
        <v>0</v>
      </c>
      <c r="L36" s="56" t="s">
        <v>1</v>
      </c>
    </row>
    <row r="37" spans="1:13" s="22" customFormat="1" ht="26.25" customHeight="1">
      <c r="A37" s="57" t="s">
        <v>27</v>
      </c>
      <c r="B37" s="21"/>
      <c r="C37" s="21"/>
      <c r="K37" s="245">
        <f>SUM(K38,K51)</f>
        <v>0</v>
      </c>
      <c r="L37" s="21" t="s">
        <v>1</v>
      </c>
    </row>
    <row r="38" spans="1:13" s="60" customFormat="1">
      <c r="A38" s="58" t="s">
        <v>28</v>
      </c>
      <c r="B38" s="59"/>
      <c r="C38" s="59"/>
      <c r="K38" s="284">
        <f>I39+I49</f>
        <v>0</v>
      </c>
      <c r="L38" s="59" t="s">
        <v>1</v>
      </c>
    </row>
    <row r="39" spans="1:13" s="25" customFormat="1">
      <c r="A39" s="25" t="s">
        <v>16</v>
      </c>
      <c r="I39" s="236">
        <f>K40+K43+K47</f>
        <v>0</v>
      </c>
      <c r="J39" s="25" t="s">
        <v>1</v>
      </c>
    </row>
    <row r="40" spans="1:13" s="25" customFormat="1">
      <c r="B40" s="25" t="s">
        <v>17</v>
      </c>
      <c r="J40" s="28"/>
      <c r="K40" s="235">
        <f>SUM(L41:L42)</f>
        <v>0</v>
      </c>
      <c r="L40" s="25" t="s">
        <v>1</v>
      </c>
    </row>
    <row r="41" spans="1:13">
      <c r="D41" s="1" t="s">
        <v>29</v>
      </c>
      <c r="J41" s="35"/>
      <c r="K41" s="35"/>
      <c r="L41" s="233"/>
      <c r="M41" s="1" t="s">
        <v>1</v>
      </c>
    </row>
    <row r="42" spans="1:13">
      <c r="D42" s="48" t="s">
        <v>30</v>
      </c>
      <c r="J42" s="35"/>
      <c r="K42" s="35"/>
      <c r="L42" s="234"/>
      <c r="M42" s="34" t="s">
        <v>1</v>
      </c>
    </row>
    <row r="43" spans="1:13" s="25" customFormat="1">
      <c r="B43" s="25" t="s">
        <v>21</v>
      </c>
      <c r="K43" s="235">
        <f>SUM(L44:L46)</f>
        <v>0</v>
      </c>
      <c r="L43" s="25" t="s">
        <v>1</v>
      </c>
    </row>
    <row r="44" spans="1:13" s="25" customFormat="1">
      <c r="D44" s="1" t="s">
        <v>70</v>
      </c>
      <c r="K44" s="28"/>
      <c r="L44" s="233"/>
      <c r="M44" s="1" t="s">
        <v>1</v>
      </c>
    </row>
    <row r="45" spans="1:13" s="25" customFormat="1">
      <c r="D45" s="1" t="s">
        <v>71</v>
      </c>
      <c r="K45" s="28"/>
      <c r="L45" s="234"/>
      <c r="M45" s="34" t="s">
        <v>1</v>
      </c>
    </row>
    <row r="46" spans="1:13" s="25" customFormat="1">
      <c r="D46" s="1" t="s">
        <v>72</v>
      </c>
      <c r="K46" s="28"/>
      <c r="L46" s="234"/>
      <c r="M46" s="34" t="s">
        <v>1</v>
      </c>
    </row>
    <row r="47" spans="1:13" s="25" customFormat="1">
      <c r="B47" s="25" t="s">
        <v>31</v>
      </c>
      <c r="K47" s="235"/>
      <c r="L47" s="25" t="s">
        <v>1</v>
      </c>
    </row>
    <row r="48" spans="1:13" s="25" customFormat="1">
      <c r="K48" s="247"/>
    </row>
    <row r="49" spans="1:13" s="25" customFormat="1">
      <c r="A49" s="25" t="s">
        <v>32</v>
      </c>
      <c r="I49" s="236"/>
      <c r="J49" s="25" t="s">
        <v>1</v>
      </c>
      <c r="K49" s="27"/>
      <c r="L49" s="27"/>
    </row>
    <row r="50" spans="1:13" s="25" customFormat="1" ht="13.5" customHeight="1">
      <c r="I50" s="63"/>
      <c r="K50" s="27"/>
      <c r="L50" s="27"/>
    </row>
    <row r="51" spans="1:13" s="67" customFormat="1">
      <c r="A51" s="64" t="s">
        <v>33</v>
      </c>
      <c r="B51" s="61"/>
      <c r="C51" s="61"/>
      <c r="D51" s="65"/>
      <c r="E51" s="65"/>
      <c r="F51" s="65"/>
      <c r="G51" s="65"/>
      <c r="H51" s="65"/>
      <c r="I51" s="65"/>
      <c r="J51" s="65"/>
      <c r="K51" s="250">
        <f>SUM(I52,I57,I61)</f>
        <v>0</v>
      </c>
      <c r="L51" s="61" t="s">
        <v>1</v>
      </c>
      <c r="M51" s="65"/>
    </row>
    <row r="52" spans="1:13" s="72" customFormat="1">
      <c r="A52" s="66"/>
      <c r="B52" s="68" t="s">
        <v>34</v>
      </c>
      <c r="C52" s="69"/>
      <c r="D52" s="70"/>
      <c r="E52" s="71"/>
      <c r="F52" s="71"/>
      <c r="G52" s="66"/>
      <c r="H52" s="66"/>
      <c r="I52" s="238">
        <f>SUM(L53:L55)</f>
        <v>0</v>
      </c>
      <c r="J52" s="24" t="s">
        <v>1</v>
      </c>
      <c r="K52" s="66"/>
      <c r="L52" s="66"/>
      <c r="M52" s="66"/>
    </row>
    <row r="53" spans="1:13" s="75" customFormat="1">
      <c r="A53" s="34"/>
      <c r="B53" s="73">
        <v>1</v>
      </c>
      <c r="C53" s="74" t="s">
        <v>73</v>
      </c>
      <c r="E53" s="34"/>
      <c r="F53" s="34"/>
      <c r="G53" s="34"/>
      <c r="H53" s="34"/>
      <c r="I53" s="34"/>
      <c r="J53" s="34"/>
      <c r="K53" s="34"/>
      <c r="L53" s="249"/>
      <c r="M53" s="34" t="s">
        <v>1</v>
      </c>
    </row>
    <row r="54" spans="1:13" s="75" customFormat="1">
      <c r="A54" s="34"/>
      <c r="B54" s="73">
        <v>2</v>
      </c>
      <c r="C54" s="74" t="s">
        <v>73</v>
      </c>
      <c r="E54" s="34"/>
      <c r="F54" s="34"/>
      <c r="G54" s="34"/>
      <c r="H54" s="34"/>
      <c r="I54" s="34"/>
      <c r="J54" s="34"/>
      <c r="K54" s="34"/>
      <c r="L54" s="249"/>
      <c r="M54" s="34" t="s">
        <v>1</v>
      </c>
    </row>
    <row r="55" spans="1:13" s="75" customFormat="1">
      <c r="A55" s="34"/>
      <c r="B55" s="73">
        <v>3</v>
      </c>
      <c r="C55" s="74" t="s">
        <v>73</v>
      </c>
      <c r="E55" s="34"/>
      <c r="F55" s="34"/>
      <c r="G55" s="34"/>
      <c r="H55" s="34"/>
      <c r="I55" s="34"/>
      <c r="J55" s="34"/>
      <c r="K55" s="34"/>
      <c r="L55" s="249"/>
      <c r="M55" s="34" t="s">
        <v>1</v>
      </c>
    </row>
    <row r="56" spans="1:13" s="75" customFormat="1" ht="9.75" customHeight="1">
      <c r="A56" s="34"/>
      <c r="B56" s="73"/>
      <c r="C56" s="74"/>
      <c r="E56" s="34"/>
      <c r="F56" s="34"/>
      <c r="G56" s="34"/>
      <c r="H56" s="34"/>
      <c r="I56" s="34"/>
      <c r="J56" s="34"/>
      <c r="K56" s="34"/>
      <c r="L56" s="76"/>
      <c r="M56" s="34"/>
    </row>
    <row r="57" spans="1:13" s="87" customFormat="1" ht="27" customHeight="1">
      <c r="A57" s="83"/>
      <c r="B57" s="68" t="s">
        <v>35</v>
      </c>
      <c r="C57" s="68"/>
      <c r="D57" s="68"/>
      <c r="E57" s="68"/>
      <c r="F57" s="68"/>
      <c r="G57" s="68"/>
      <c r="H57" s="68"/>
      <c r="I57" s="251">
        <f>SUM(L58:L60)</f>
        <v>0</v>
      </c>
      <c r="J57" s="85" t="s">
        <v>1</v>
      </c>
      <c r="K57" s="84"/>
      <c r="L57" s="85"/>
      <c r="M57" s="86"/>
    </row>
    <row r="58" spans="1:13" s="88" customFormat="1">
      <c r="B58" s="73">
        <v>1</v>
      </c>
      <c r="C58" s="74" t="s">
        <v>73</v>
      </c>
      <c r="D58" s="78"/>
      <c r="K58" s="89"/>
      <c r="L58" s="249"/>
      <c r="M58" s="90" t="s">
        <v>1</v>
      </c>
    </row>
    <row r="59" spans="1:13" s="88" customFormat="1">
      <c r="B59" s="73">
        <v>2</v>
      </c>
      <c r="C59" s="74" t="s">
        <v>73</v>
      </c>
      <c r="D59" s="78"/>
      <c r="K59" s="89"/>
      <c r="L59" s="249"/>
      <c r="M59" s="90" t="s">
        <v>1</v>
      </c>
    </row>
    <row r="60" spans="1:13" s="88" customFormat="1" ht="24" customHeight="1">
      <c r="B60" s="73">
        <v>3</v>
      </c>
      <c r="C60" s="74" t="s">
        <v>73</v>
      </c>
      <c r="D60" s="78"/>
      <c r="I60" s="91"/>
      <c r="J60" s="92"/>
      <c r="K60" s="89"/>
      <c r="L60" s="249"/>
      <c r="M60" s="90" t="s">
        <v>1</v>
      </c>
    </row>
    <row r="61" spans="1:13" s="72" customFormat="1">
      <c r="A61" s="93"/>
      <c r="B61" s="94" t="s">
        <v>36</v>
      </c>
      <c r="C61" s="95"/>
      <c r="D61" s="95"/>
      <c r="E61" s="95"/>
      <c r="F61" s="95"/>
      <c r="G61" s="95"/>
      <c r="H61" s="95"/>
      <c r="I61" s="252">
        <f>SUM(L62:L64)</f>
        <v>0</v>
      </c>
      <c r="J61" s="85" t="s">
        <v>1</v>
      </c>
      <c r="K61" s="96"/>
      <c r="L61" s="85"/>
      <c r="M61" s="97"/>
    </row>
    <row r="62" spans="1:13" s="88" customFormat="1">
      <c r="B62" s="73">
        <v>1</v>
      </c>
      <c r="C62" s="74" t="s">
        <v>73</v>
      </c>
      <c r="D62" s="78"/>
      <c r="K62" s="89"/>
      <c r="L62" s="249"/>
      <c r="M62" s="90" t="s">
        <v>1</v>
      </c>
    </row>
    <row r="63" spans="1:13" s="88" customFormat="1">
      <c r="B63" s="73">
        <v>2</v>
      </c>
      <c r="C63" s="74" t="s">
        <v>73</v>
      </c>
      <c r="D63" s="78"/>
      <c r="K63" s="89"/>
      <c r="L63" s="249"/>
      <c r="M63" s="90" t="s">
        <v>1</v>
      </c>
    </row>
    <row r="64" spans="1:13" s="88" customFormat="1">
      <c r="B64" s="73">
        <v>3</v>
      </c>
      <c r="C64" s="74" t="s">
        <v>73</v>
      </c>
      <c r="D64" s="78"/>
      <c r="K64" s="89"/>
      <c r="L64" s="249"/>
      <c r="M64" s="90" t="s">
        <v>1</v>
      </c>
    </row>
    <row r="65" spans="1:13" s="88" customFormat="1">
      <c r="C65" s="74"/>
      <c r="D65" s="78"/>
      <c r="K65" s="89"/>
      <c r="L65" s="76"/>
      <c r="M65" s="90"/>
    </row>
    <row r="66" spans="1:13" s="88" customFormat="1">
      <c r="A66" s="57" t="s">
        <v>87</v>
      </c>
      <c r="B66" s="73"/>
      <c r="C66" s="74"/>
      <c r="D66" s="78"/>
      <c r="K66" s="311">
        <f>I67</f>
        <v>0</v>
      </c>
      <c r="L66" s="312" t="s">
        <v>1</v>
      </c>
      <c r="M66" s="312"/>
    </row>
    <row r="67" spans="1:13" s="88" customFormat="1">
      <c r="B67" s="68" t="s">
        <v>35</v>
      </c>
      <c r="C67" s="68"/>
      <c r="D67" s="68"/>
      <c r="E67" s="68"/>
      <c r="F67" s="68"/>
      <c r="G67" s="68"/>
      <c r="H67" s="68"/>
      <c r="I67" s="251">
        <f>SUM(L68:L70)</f>
        <v>0</v>
      </c>
      <c r="J67" s="85" t="s">
        <v>1</v>
      </c>
      <c r="K67" s="84"/>
      <c r="L67" s="85"/>
      <c r="M67" s="86"/>
    </row>
    <row r="68" spans="1:13" s="88" customFormat="1">
      <c r="B68" s="73">
        <v>1</v>
      </c>
      <c r="C68" s="74" t="s">
        <v>88</v>
      </c>
      <c r="D68" s="78"/>
      <c r="K68" s="89"/>
      <c r="L68" s="249"/>
      <c r="M68" s="90" t="s">
        <v>1</v>
      </c>
    </row>
    <row r="69" spans="1:13" s="88" customFormat="1">
      <c r="B69" s="88">
        <v>2</v>
      </c>
      <c r="C69" s="74" t="s">
        <v>73</v>
      </c>
      <c r="D69" s="78"/>
      <c r="K69" s="89"/>
      <c r="L69" s="249"/>
      <c r="M69" s="90" t="s">
        <v>1</v>
      </c>
    </row>
    <row r="70" spans="1:13" s="88" customFormat="1">
      <c r="B70" s="73">
        <v>3</v>
      </c>
      <c r="C70" s="74" t="s">
        <v>73</v>
      </c>
      <c r="D70" s="78"/>
      <c r="K70" s="89"/>
      <c r="L70" s="249"/>
      <c r="M70" s="90" t="s">
        <v>1</v>
      </c>
    </row>
    <row r="71" spans="1:13" s="88" customFormat="1" ht="17.25" customHeight="1">
      <c r="B71" s="73"/>
      <c r="C71" s="74"/>
      <c r="D71" s="78"/>
      <c r="K71" s="89"/>
      <c r="L71" s="76"/>
      <c r="M71" s="90"/>
    </row>
    <row r="72" spans="1:13" s="102" customFormat="1">
      <c r="A72" s="98" t="s">
        <v>37</v>
      </c>
      <c r="B72" s="98"/>
      <c r="C72" s="98"/>
      <c r="D72" s="98"/>
      <c r="E72" s="98"/>
      <c r="F72" s="98"/>
      <c r="G72" s="98"/>
      <c r="H72" s="98"/>
      <c r="I72" s="98"/>
      <c r="J72" s="98"/>
      <c r="K72" s="254">
        <f>I73+I78</f>
        <v>0</v>
      </c>
      <c r="L72" s="99" t="s">
        <v>1</v>
      </c>
      <c r="M72" s="100"/>
    </row>
    <row r="73" spans="1:13" s="102" customFormat="1">
      <c r="A73" s="62" t="s">
        <v>38</v>
      </c>
      <c r="B73" s="62"/>
      <c r="C73" s="62"/>
      <c r="D73" s="62"/>
      <c r="E73" s="62"/>
      <c r="F73" s="62"/>
      <c r="G73" s="62"/>
      <c r="H73" s="62"/>
      <c r="I73" s="253">
        <f>SUM(K75:K77)</f>
        <v>0</v>
      </c>
      <c r="J73" s="62" t="s">
        <v>1</v>
      </c>
      <c r="K73" s="103"/>
      <c r="L73" s="62"/>
      <c r="M73" s="104"/>
    </row>
    <row r="74" spans="1:13" s="102" customFormat="1">
      <c r="A74" s="39"/>
      <c r="B74" s="39"/>
      <c r="C74" s="39"/>
      <c r="D74" s="105" t="s">
        <v>39</v>
      </c>
      <c r="E74" s="105" t="s">
        <v>40</v>
      </c>
      <c r="F74" s="105"/>
      <c r="G74" s="105" t="s">
        <v>41</v>
      </c>
      <c r="H74" s="105"/>
      <c r="I74" s="326" t="s">
        <v>42</v>
      </c>
      <c r="J74" s="326"/>
      <c r="K74" s="106" t="s">
        <v>43</v>
      </c>
      <c r="L74" s="82"/>
      <c r="M74" s="39"/>
    </row>
    <row r="75" spans="1:13" s="264" customFormat="1" ht="27" customHeight="1">
      <c r="A75" s="256"/>
      <c r="B75" s="257">
        <v>1</v>
      </c>
      <c r="C75" s="323" t="s">
        <v>74</v>
      </c>
      <c r="D75" s="323"/>
      <c r="E75" s="258"/>
      <c r="F75" s="259"/>
      <c r="G75" s="258"/>
      <c r="H75" s="259"/>
      <c r="I75" s="260"/>
      <c r="J75" s="261"/>
      <c r="K75" s="262">
        <f>I75*E75</f>
        <v>0</v>
      </c>
      <c r="L75" s="263" t="s">
        <v>1</v>
      </c>
      <c r="M75" s="256"/>
    </row>
    <row r="76" spans="1:13" s="264" customFormat="1" ht="27" customHeight="1">
      <c r="A76" s="256"/>
      <c r="B76" s="257">
        <v>2</v>
      </c>
      <c r="C76" s="323" t="s">
        <v>74</v>
      </c>
      <c r="D76" s="323"/>
      <c r="E76" s="258"/>
      <c r="F76" s="259"/>
      <c r="G76" s="258"/>
      <c r="H76" s="259"/>
      <c r="I76" s="260"/>
      <c r="J76" s="261"/>
      <c r="K76" s="262">
        <f t="shared" ref="K76:K77" si="0">I76*E76</f>
        <v>0</v>
      </c>
      <c r="L76" s="263" t="s">
        <v>1</v>
      </c>
      <c r="M76" s="256"/>
    </row>
    <row r="77" spans="1:13" s="264" customFormat="1" ht="27" customHeight="1">
      <c r="A77" s="256"/>
      <c r="B77" s="257">
        <v>3</v>
      </c>
      <c r="C77" s="323" t="s">
        <v>74</v>
      </c>
      <c r="D77" s="323"/>
      <c r="E77" s="258"/>
      <c r="F77" s="259"/>
      <c r="G77" s="258"/>
      <c r="H77" s="259"/>
      <c r="I77" s="260"/>
      <c r="J77" s="261"/>
      <c r="K77" s="262">
        <f t="shared" si="0"/>
        <v>0</v>
      </c>
      <c r="L77" s="263" t="s">
        <v>1</v>
      </c>
      <c r="M77" s="256"/>
    </row>
    <row r="78" spans="1:13" s="102" customFormat="1">
      <c r="A78" s="62" t="s">
        <v>75</v>
      </c>
      <c r="B78" s="62"/>
      <c r="C78" s="62"/>
      <c r="D78" s="62"/>
      <c r="E78" s="62"/>
      <c r="F78" s="62"/>
      <c r="G78" s="62"/>
      <c r="H78" s="62"/>
      <c r="I78" s="253">
        <f>SUM(K80:K82)</f>
        <v>0</v>
      </c>
      <c r="J78" s="62" t="s">
        <v>1</v>
      </c>
      <c r="K78" s="103"/>
      <c r="L78" s="62"/>
      <c r="M78" s="104"/>
    </row>
    <row r="79" spans="1:13" s="102" customFormat="1">
      <c r="A79" s="39"/>
      <c r="B79" s="39"/>
      <c r="C79" s="39"/>
      <c r="D79" s="105" t="s">
        <v>39</v>
      </c>
      <c r="E79" s="105" t="s">
        <v>40</v>
      </c>
      <c r="F79" s="105"/>
      <c r="G79" s="105" t="s">
        <v>41</v>
      </c>
      <c r="H79" s="105"/>
      <c r="I79" s="326" t="s">
        <v>42</v>
      </c>
      <c r="J79" s="326"/>
      <c r="K79" s="106" t="s">
        <v>43</v>
      </c>
      <c r="L79" s="82"/>
      <c r="M79" s="39"/>
    </row>
    <row r="80" spans="1:13" s="264" customFormat="1" ht="27" customHeight="1">
      <c r="A80" s="256"/>
      <c r="B80" s="257">
        <v>1</v>
      </c>
      <c r="C80" s="323" t="s">
        <v>74</v>
      </c>
      <c r="D80" s="323"/>
      <c r="E80" s="258"/>
      <c r="F80" s="259"/>
      <c r="G80" s="258"/>
      <c r="H80" s="259"/>
      <c r="I80" s="260"/>
      <c r="J80" s="261"/>
      <c r="K80" s="262">
        <f>I80*E80</f>
        <v>0</v>
      </c>
      <c r="L80" s="263" t="s">
        <v>1</v>
      </c>
      <c r="M80" s="256"/>
    </row>
    <row r="81" spans="1:13" s="264" customFormat="1" ht="27" customHeight="1">
      <c r="A81" s="256"/>
      <c r="B81" s="257">
        <v>2</v>
      </c>
      <c r="C81" s="323" t="s">
        <v>74</v>
      </c>
      <c r="D81" s="323"/>
      <c r="E81" s="258"/>
      <c r="F81" s="259"/>
      <c r="G81" s="258"/>
      <c r="H81" s="259"/>
      <c r="I81" s="260"/>
      <c r="J81" s="261"/>
      <c r="K81" s="262">
        <f t="shared" ref="K81:K82" si="1">I81*E81</f>
        <v>0</v>
      </c>
      <c r="L81" s="263" t="s">
        <v>1</v>
      </c>
      <c r="M81" s="256"/>
    </row>
    <row r="82" spans="1:13" s="264" customFormat="1" ht="27" customHeight="1">
      <c r="A82" s="256"/>
      <c r="B82" s="257">
        <v>3</v>
      </c>
      <c r="C82" s="323" t="s">
        <v>74</v>
      </c>
      <c r="D82" s="323"/>
      <c r="E82" s="258"/>
      <c r="F82" s="259"/>
      <c r="G82" s="258"/>
      <c r="H82" s="259"/>
      <c r="I82" s="260"/>
      <c r="J82" s="261"/>
      <c r="K82" s="270">
        <f t="shared" si="1"/>
        <v>0</v>
      </c>
      <c r="L82" s="263" t="s">
        <v>1</v>
      </c>
      <c r="M82" s="256"/>
    </row>
    <row r="83" spans="1:13" s="264" customFormat="1" ht="17.25" customHeight="1">
      <c r="A83" s="256"/>
      <c r="B83" s="257"/>
      <c r="C83" s="313"/>
      <c r="D83" s="313"/>
      <c r="E83" s="259"/>
      <c r="F83" s="259"/>
      <c r="G83" s="259"/>
      <c r="H83" s="259"/>
      <c r="I83" s="267"/>
      <c r="J83" s="261"/>
      <c r="K83" s="268"/>
      <c r="L83" s="263"/>
      <c r="M83" s="256"/>
    </row>
    <row r="84" spans="1:13" s="88" customFormat="1">
      <c r="A84" s="108" t="s">
        <v>44</v>
      </c>
      <c r="B84" s="78"/>
      <c r="C84" s="39"/>
      <c r="D84" s="79"/>
      <c r="E84" s="39"/>
      <c r="F84" s="39"/>
      <c r="G84" s="39"/>
      <c r="H84" s="39"/>
      <c r="I84" s="39"/>
      <c r="J84" s="39"/>
      <c r="K84" s="269">
        <f>L85</f>
        <v>0</v>
      </c>
      <c r="L84" s="109" t="s">
        <v>1</v>
      </c>
      <c r="M84" s="82"/>
    </row>
    <row r="85" spans="1:13" s="274" customFormat="1" ht="32.25" customHeight="1">
      <c r="A85" s="256"/>
      <c r="B85" s="256">
        <v>1</v>
      </c>
      <c r="C85" s="271" t="s">
        <v>45</v>
      </c>
      <c r="D85" s="271"/>
      <c r="E85" s="256"/>
      <c r="F85" s="256"/>
      <c r="G85" s="256"/>
      <c r="H85" s="256"/>
      <c r="I85" s="256"/>
      <c r="J85" s="256"/>
      <c r="K85" s="272"/>
      <c r="L85" s="260"/>
      <c r="M85" s="273" t="s">
        <v>1</v>
      </c>
    </row>
    <row r="86" spans="1:13" s="110" customFormat="1" ht="12" customHeight="1">
      <c r="A86" s="78"/>
      <c r="B86" s="39"/>
      <c r="C86" s="79"/>
      <c r="D86" s="79"/>
      <c r="E86" s="39"/>
      <c r="F86" s="39"/>
      <c r="G86" s="39"/>
      <c r="H86" s="39"/>
      <c r="I86" s="39"/>
      <c r="J86" s="39"/>
      <c r="K86" s="80"/>
      <c r="L86" s="81"/>
      <c r="M86" s="82"/>
    </row>
    <row r="87" spans="1:13" s="114" customFormat="1" ht="27.75">
      <c r="A87" s="53"/>
      <c r="B87" s="54" t="s">
        <v>46</v>
      </c>
      <c r="C87" s="111"/>
      <c r="D87" s="112"/>
      <c r="E87" s="112"/>
      <c r="F87" s="112"/>
      <c r="G87" s="112"/>
      <c r="H87" s="112"/>
      <c r="I87" s="113"/>
      <c r="J87" s="112"/>
      <c r="K87" s="275">
        <f>K88+K117+K123+K136</f>
        <v>0</v>
      </c>
      <c r="L87" s="56" t="s">
        <v>1</v>
      </c>
      <c r="M87" s="53"/>
    </row>
    <row r="88" spans="1:13" s="21" customFormat="1" ht="27.75" customHeight="1">
      <c r="A88" s="57" t="s">
        <v>27</v>
      </c>
      <c r="D88" s="22"/>
      <c r="E88" s="22"/>
      <c r="F88" s="22"/>
      <c r="G88" s="22"/>
      <c r="H88" s="22"/>
      <c r="I88" s="22"/>
      <c r="J88" s="22"/>
      <c r="K88" s="238">
        <f>K89+K102</f>
        <v>0</v>
      </c>
      <c r="L88" s="21" t="s">
        <v>1</v>
      </c>
      <c r="M88" s="22"/>
    </row>
    <row r="89" spans="1:13" s="59" customFormat="1" ht="28.5" customHeight="1">
      <c r="A89" s="58" t="s">
        <v>28</v>
      </c>
      <c r="D89" s="60"/>
      <c r="E89" s="60"/>
      <c r="F89" s="60"/>
      <c r="G89" s="60"/>
      <c r="H89" s="60"/>
      <c r="I89" s="60"/>
      <c r="J89" s="60"/>
      <c r="K89" s="250">
        <f>SUM(I90,I100)</f>
        <v>0</v>
      </c>
      <c r="L89" s="59" t="s">
        <v>1</v>
      </c>
      <c r="M89" s="60"/>
    </row>
    <row r="90" spans="1:13" s="25" customFormat="1">
      <c r="A90" s="25" t="s">
        <v>16</v>
      </c>
      <c r="I90" s="236">
        <f>K91+K94+K98</f>
        <v>0</v>
      </c>
      <c r="J90" s="25" t="s">
        <v>1</v>
      </c>
    </row>
    <row r="91" spans="1:13" s="25" customFormat="1">
      <c r="B91" s="25" t="s">
        <v>17</v>
      </c>
      <c r="J91" s="28"/>
      <c r="K91" s="235">
        <f>SUM(L92:L93)</f>
        <v>0</v>
      </c>
      <c r="L91" s="25" t="s">
        <v>1</v>
      </c>
    </row>
    <row r="92" spans="1:13">
      <c r="D92" s="1" t="s">
        <v>29</v>
      </c>
      <c r="J92" s="35"/>
      <c r="K92" s="35"/>
      <c r="L92" s="233"/>
      <c r="M92" s="1" t="s">
        <v>1</v>
      </c>
    </row>
    <row r="93" spans="1:13">
      <c r="D93" s="48" t="s">
        <v>30</v>
      </c>
      <c r="J93" s="35"/>
      <c r="K93" s="35"/>
      <c r="L93" s="234"/>
      <c r="M93" s="34" t="s">
        <v>1</v>
      </c>
    </row>
    <row r="94" spans="1:13" s="25" customFormat="1">
      <c r="B94" s="25" t="s">
        <v>21</v>
      </c>
      <c r="K94" s="235">
        <f>SUM(L95:L97)</f>
        <v>0</v>
      </c>
      <c r="L94" s="25" t="s">
        <v>1</v>
      </c>
    </row>
    <row r="95" spans="1:13" s="25" customFormat="1">
      <c r="D95" s="1" t="s">
        <v>70</v>
      </c>
      <c r="K95" s="28"/>
      <c r="L95" s="233"/>
      <c r="M95" s="1" t="s">
        <v>1</v>
      </c>
    </row>
    <row r="96" spans="1:13" s="25" customFormat="1">
      <c r="D96" s="1" t="s">
        <v>71</v>
      </c>
      <c r="K96" s="28"/>
      <c r="L96" s="234"/>
      <c r="M96" s="34" t="s">
        <v>1</v>
      </c>
    </row>
    <row r="97" spans="1:13" s="25" customFormat="1">
      <c r="D97" s="1" t="s">
        <v>72</v>
      </c>
      <c r="K97" s="28"/>
      <c r="L97" s="234"/>
      <c r="M97" s="34" t="s">
        <v>1</v>
      </c>
    </row>
    <row r="98" spans="1:13" s="25" customFormat="1">
      <c r="B98" s="25" t="s">
        <v>31</v>
      </c>
      <c r="K98" s="235"/>
      <c r="L98" s="25" t="s">
        <v>1</v>
      </c>
    </row>
    <row r="99" spans="1:13" s="25" customFormat="1">
      <c r="K99" s="247"/>
    </row>
    <row r="100" spans="1:13" s="25" customFormat="1">
      <c r="A100" s="25" t="s">
        <v>32</v>
      </c>
      <c r="I100" s="236"/>
      <c r="J100" s="25" t="s">
        <v>1</v>
      </c>
      <c r="K100" s="27"/>
      <c r="L100" s="27"/>
    </row>
    <row r="101" spans="1:13" s="25" customFormat="1">
      <c r="K101" s="28"/>
    </row>
    <row r="102" spans="1:13" s="67" customFormat="1">
      <c r="A102" s="64" t="s">
        <v>33</v>
      </c>
      <c r="B102" s="61"/>
      <c r="C102" s="61"/>
      <c r="D102" s="65"/>
      <c r="E102" s="65"/>
      <c r="F102" s="65"/>
      <c r="G102" s="65"/>
      <c r="H102" s="65"/>
      <c r="I102" s="65"/>
      <c r="J102" s="65"/>
      <c r="K102" s="250">
        <f>SUM(I103,I108,I112)</f>
        <v>0</v>
      </c>
      <c r="L102" s="61" t="s">
        <v>1</v>
      </c>
      <c r="M102" s="65"/>
    </row>
    <row r="103" spans="1:13" s="72" customFormat="1">
      <c r="A103" s="66"/>
      <c r="B103" s="68" t="s">
        <v>34</v>
      </c>
      <c r="C103" s="69"/>
      <c r="D103" s="70"/>
      <c r="E103" s="71"/>
      <c r="F103" s="71"/>
      <c r="G103" s="66"/>
      <c r="H103" s="66"/>
      <c r="I103" s="238">
        <f>SUM(L104:L106)</f>
        <v>0</v>
      </c>
      <c r="J103" s="24" t="s">
        <v>1</v>
      </c>
      <c r="K103" s="66"/>
      <c r="L103" s="66"/>
      <c r="M103" s="66"/>
    </row>
    <row r="104" spans="1:13" s="75" customFormat="1">
      <c r="A104" s="34"/>
      <c r="B104" s="73">
        <v>1</v>
      </c>
      <c r="C104" s="74" t="s">
        <v>73</v>
      </c>
      <c r="E104" s="34"/>
      <c r="F104" s="34"/>
      <c r="G104" s="34"/>
      <c r="H104" s="34"/>
      <c r="I104" s="34"/>
      <c r="J104" s="34"/>
      <c r="K104" s="34"/>
      <c r="L104" s="249"/>
      <c r="M104" s="34" t="s">
        <v>1</v>
      </c>
    </row>
    <row r="105" spans="1:13" s="75" customFormat="1">
      <c r="A105" s="34"/>
      <c r="B105" s="73">
        <v>2</v>
      </c>
      <c r="C105" s="74" t="s">
        <v>73</v>
      </c>
      <c r="E105" s="34"/>
      <c r="F105" s="34"/>
      <c r="G105" s="34"/>
      <c r="H105" s="34"/>
      <c r="I105" s="34"/>
      <c r="J105" s="34"/>
      <c r="K105" s="34"/>
      <c r="L105" s="249"/>
      <c r="M105" s="34" t="s">
        <v>1</v>
      </c>
    </row>
    <row r="106" spans="1:13" s="75" customFormat="1">
      <c r="A106" s="34"/>
      <c r="B106" s="73">
        <v>3</v>
      </c>
      <c r="C106" s="74" t="s">
        <v>73</v>
      </c>
      <c r="E106" s="34"/>
      <c r="F106" s="34"/>
      <c r="G106" s="34"/>
      <c r="H106" s="34"/>
      <c r="I106" s="34"/>
      <c r="J106" s="34"/>
      <c r="K106" s="34"/>
      <c r="L106" s="249"/>
      <c r="M106" s="34" t="s">
        <v>1</v>
      </c>
    </row>
    <row r="107" spans="1:13" s="75" customFormat="1" ht="9.75" customHeight="1">
      <c r="A107" s="34"/>
      <c r="B107" s="73"/>
      <c r="C107" s="74"/>
      <c r="E107" s="34"/>
      <c r="F107" s="34"/>
      <c r="G107" s="34"/>
      <c r="H107" s="34"/>
      <c r="I107" s="34"/>
      <c r="J107" s="34"/>
      <c r="K107" s="34"/>
      <c r="L107" s="76"/>
      <c r="M107" s="34"/>
    </row>
    <row r="108" spans="1:13" s="87" customFormat="1" ht="27" customHeight="1">
      <c r="A108" s="83"/>
      <c r="B108" s="68" t="s">
        <v>35</v>
      </c>
      <c r="C108" s="68"/>
      <c r="D108" s="68"/>
      <c r="E108" s="68"/>
      <c r="F108" s="68"/>
      <c r="G108" s="68"/>
      <c r="H108" s="68"/>
      <c r="I108" s="251">
        <f>SUM(L109:L111)</f>
        <v>0</v>
      </c>
      <c r="J108" s="85" t="s">
        <v>1</v>
      </c>
      <c r="K108" s="84"/>
      <c r="L108" s="85"/>
      <c r="M108" s="86"/>
    </row>
    <row r="109" spans="1:13" s="88" customFormat="1">
      <c r="B109" s="73">
        <v>1</v>
      </c>
      <c r="C109" s="74" t="s">
        <v>73</v>
      </c>
      <c r="D109" s="78"/>
      <c r="K109" s="89"/>
      <c r="L109" s="249"/>
      <c r="M109" s="90" t="s">
        <v>1</v>
      </c>
    </row>
    <row r="110" spans="1:13" s="88" customFormat="1">
      <c r="B110" s="73">
        <v>2</v>
      </c>
      <c r="C110" s="74" t="s">
        <v>73</v>
      </c>
      <c r="D110" s="78"/>
      <c r="K110" s="89"/>
      <c r="L110" s="249"/>
      <c r="M110" s="90" t="s">
        <v>1</v>
      </c>
    </row>
    <row r="111" spans="1:13" s="88" customFormat="1" ht="24" customHeight="1">
      <c r="B111" s="73">
        <v>3</v>
      </c>
      <c r="C111" s="74" t="s">
        <v>73</v>
      </c>
      <c r="D111" s="78"/>
      <c r="I111" s="91"/>
      <c r="J111" s="92"/>
      <c r="K111" s="89"/>
      <c r="L111" s="249"/>
      <c r="M111" s="90" t="s">
        <v>1</v>
      </c>
    </row>
    <row r="112" spans="1:13" s="72" customFormat="1">
      <c r="A112" s="93"/>
      <c r="B112" s="94" t="s">
        <v>36</v>
      </c>
      <c r="C112" s="95"/>
      <c r="D112" s="95"/>
      <c r="E112" s="95"/>
      <c r="F112" s="95"/>
      <c r="G112" s="95"/>
      <c r="H112" s="95"/>
      <c r="I112" s="252">
        <f>SUM(L113:L115)</f>
        <v>0</v>
      </c>
      <c r="J112" s="85" t="s">
        <v>1</v>
      </c>
      <c r="K112" s="96"/>
      <c r="L112" s="85"/>
      <c r="M112" s="97"/>
    </row>
    <row r="113" spans="1:13" s="88" customFormat="1">
      <c r="B113" s="73">
        <v>1</v>
      </c>
      <c r="C113" s="74" t="s">
        <v>73</v>
      </c>
      <c r="D113" s="78"/>
      <c r="K113" s="89"/>
      <c r="L113" s="249"/>
      <c r="M113" s="90" t="s">
        <v>1</v>
      </c>
    </row>
    <row r="114" spans="1:13" s="88" customFormat="1">
      <c r="B114" s="73">
        <v>2</v>
      </c>
      <c r="C114" s="74" t="s">
        <v>73</v>
      </c>
      <c r="D114" s="78"/>
      <c r="K114" s="89"/>
      <c r="L114" s="249"/>
      <c r="M114" s="90" t="s">
        <v>1</v>
      </c>
    </row>
    <row r="115" spans="1:13" s="88" customFormat="1">
      <c r="B115" s="73">
        <v>3</v>
      </c>
      <c r="C115" s="74" t="s">
        <v>73</v>
      </c>
      <c r="D115" s="78"/>
      <c r="K115" s="89"/>
      <c r="L115" s="249"/>
      <c r="M115" s="90" t="s">
        <v>1</v>
      </c>
    </row>
    <row r="116" spans="1:13" s="88" customFormat="1">
      <c r="B116" s="73"/>
      <c r="C116" s="74"/>
      <c r="D116" s="78"/>
      <c r="K116" s="89"/>
      <c r="L116" s="76"/>
      <c r="M116" s="90"/>
    </row>
    <row r="117" spans="1:13" s="88" customFormat="1">
      <c r="A117" s="57" t="s">
        <v>87</v>
      </c>
      <c r="B117" s="73"/>
      <c r="C117" s="74"/>
      <c r="D117" s="78"/>
      <c r="K117" s="311">
        <f>I118</f>
        <v>0</v>
      </c>
      <c r="L117" s="312" t="s">
        <v>1</v>
      </c>
      <c r="M117" s="312"/>
    </row>
    <row r="118" spans="1:13" s="88" customFormat="1">
      <c r="B118" s="68" t="s">
        <v>35</v>
      </c>
      <c r="C118" s="68"/>
      <c r="D118" s="68"/>
      <c r="E118" s="68"/>
      <c r="F118" s="68"/>
      <c r="G118" s="68"/>
      <c r="H118" s="68"/>
      <c r="I118" s="251">
        <f>SUM(L119:L121)</f>
        <v>0</v>
      </c>
      <c r="J118" s="85" t="s">
        <v>1</v>
      </c>
      <c r="K118" s="84"/>
      <c r="L118" s="85"/>
      <c r="M118" s="86"/>
    </row>
    <row r="119" spans="1:13" s="88" customFormat="1">
      <c r="B119" s="73">
        <v>1</v>
      </c>
      <c r="C119" s="74" t="s">
        <v>88</v>
      </c>
      <c r="D119" s="78"/>
      <c r="K119" s="89"/>
      <c r="L119" s="249"/>
      <c r="M119" s="90" t="s">
        <v>1</v>
      </c>
    </row>
    <row r="120" spans="1:13" s="88" customFormat="1">
      <c r="B120" s="88">
        <v>2</v>
      </c>
      <c r="C120" s="74" t="s">
        <v>73</v>
      </c>
      <c r="D120" s="78"/>
      <c r="K120" s="89"/>
      <c r="L120" s="249"/>
      <c r="M120" s="90" t="s">
        <v>1</v>
      </c>
    </row>
    <row r="121" spans="1:13" s="88" customFormat="1">
      <c r="B121" s="73">
        <v>3</v>
      </c>
      <c r="C121" s="74" t="s">
        <v>73</v>
      </c>
      <c r="D121" s="78"/>
      <c r="K121" s="89"/>
      <c r="L121" s="249"/>
      <c r="M121" s="90" t="s">
        <v>1</v>
      </c>
    </row>
    <row r="122" spans="1:13" s="88" customFormat="1">
      <c r="C122" s="74"/>
      <c r="D122" s="78"/>
      <c r="K122" s="89"/>
      <c r="L122" s="76"/>
      <c r="M122" s="90"/>
    </row>
    <row r="123" spans="1:13" s="88" customFormat="1">
      <c r="A123" s="98" t="s">
        <v>37</v>
      </c>
      <c r="B123" s="98"/>
      <c r="C123" s="98"/>
      <c r="D123" s="98"/>
      <c r="E123" s="98"/>
      <c r="F123" s="98"/>
      <c r="G123" s="98"/>
      <c r="H123" s="98"/>
      <c r="I123" s="98"/>
      <c r="J123" s="98"/>
      <c r="K123" s="254">
        <f>SUM(I124,I130)</f>
        <v>0</v>
      </c>
      <c r="L123" s="99" t="s">
        <v>1</v>
      </c>
      <c r="M123" s="100"/>
    </row>
    <row r="124" spans="1:13" s="102" customFormat="1">
      <c r="A124" s="62" t="s">
        <v>38</v>
      </c>
      <c r="B124" s="62"/>
      <c r="C124" s="62"/>
      <c r="D124" s="62"/>
      <c r="E124" s="62"/>
      <c r="F124" s="62"/>
      <c r="G124" s="62"/>
      <c r="H124" s="62"/>
      <c r="I124" s="253">
        <f>SUM(K126:K128)</f>
        <v>0</v>
      </c>
      <c r="J124" s="62" t="s">
        <v>1</v>
      </c>
      <c r="K124" s="103"/>
      <c r="L124" s="62"/>
      <c r="M124" s="104"/>
    </row>
    <row r="125" spans="1:13" s="102" customFormat="1">
      <c r="A125" s="39"/>
      <c r="B125" s="39"/>
      <c r="C125" s="39"/>
      <c r="D125" s="105" t="s">
        <v>39</v>
      </c>
      <c r="E125" s="105" t="s">
        <v>40</v>
      </c>
      <c r="F125" s="105"/>
      <c r="G125" s="105" t="s">
        <v>41</v>
      </c>
      <c r="H125" s="105"/>
      <c r="I125" s="326" t="s">
        <v>42</v>
      </c>
      <c r="J125" s="326"/>
      <c r="K125" s="106" t="s">
        <v>43</v>
      </c>
      <c r="L125" s="82"/>
      <c r="M125" s="39"/>
    </row>
    <row r="126" spans="1:13" s="264" customFormat="1" ht="27" customHeight="1">
      <c r="A126" s="256"/>
      <c r="B126" s="257">
        <v>1</v>
      </c>
      <c r="C126" s="323" t="s">
        <v>74</v>
      </c>
      <c r="D126" s="323"/>
      <c r="E126" s="258"/>
      <c r="F126" s="259"/>
      <c r="G126" s="258"/>
      <c r="H126" s="259"/>
      <c r="I126" s="260"/>
      <c r="J126" s="261"/>
      <c r="K126" s="262">
        <f>I126*E126</f>
        <v>0</v>
      </c>
      <c r="L126" s="263" t="s">
        <v>1</v>
      </c>
      <c r="M126" s="256"/>
    </row>
    <row r="127" spans="1:13" s="264" customFormat="1" ht="27" customHeight="1">
      <c r="A127" s="256"/>
      <c r="B127" s="257">
        <v>2</v>
      </c>
      <c r="C127" s="323" t="s">
        <v>74</v>
      </c>
      <c r="D127" s="323"/>
      <c r="E127" s="258"/>
      <c r="F127" s="259"/>
      <c r="G127" s="258"/>
      <c r="H127" s="259"/>
      <c r="I127" s="260"/>
      <c r="J127" s="261"/>
      <c r="K127" s="262">
        <f t="shared" ref="K127:K128" si="2">I127*E127</f>
        <v>0</v>
      </c>
      <c r="L127" s="263" t="s">
        <v>1</v>
      </c>
      <c r="M127" s="256"/>
    </row>
    <row r="128" spans="1:13" s="264" customFormat="1" ht="27" customHeight="1">
      <c r="A128" s="256"/>
      <c r="B128" s="257">
        <v>3</v>
      </c>
      <c r="C128" s="323" t="s">
        <v>74</v>
      </c>
      <c r="D128" s="323"/>
      <c r="E128" s="258"/>
      <c r="F128" s="259"/>
      <c r="G128" s="258"/>
      <c r="H128" s="259"/>
      <c r="I128" s="260"/>
      <c r="J128" s="261"/>
      <c r="K128" s="262">
        <f t="shared" si="2"/>
        <v>0</v>
      </c>
      <c r="L128" s="263" t="s">
        <v>1</v>
      </c>
      <c r="M128" s="256"/>
    </row>
    <row r="129" spans="1:13" s="88" customFormat="1" ht="15.75" customHeight="1">
      <c r="C129" s="74"/>
      <c r="D129" s="78"/>
      <c r="K129" s="89"/>
      <c r="L129" s="76"/>
      <c r="M129" s="90"/>
    </row>
    <row r="130" spans="1:13" s="102" customFormat="1">
      <c r="A130" s="62" t="s">
        <v>75</v>
      </c>
      <c r="B130" s="62"/>
      <c r="C130" s="62"/>
      <c r="D130" s="62"/>
      <c r="E130" s="62"/>
      <c r="F130" s="62"/>
      <c r="G130" s="62"/>
      <c r="H130" s="62"/>
      <c r="I130" s="253">
        <f>SUM(K132:K134)</f>
        <v>0</v>
      </c>
      <c r="J130" s="62" t="s">
        <v>1</v>
      </c>
      <c r="K130" s="103"/>
      <c r="L130" s="62"/>
      <c r="M130" s="104"/>
    </row>
    <row r="131" spans="1:13" s="102" customFormat="1">
      <c r="A131" s="39"/>
      <c r="B131" s="39"/>
      <c r="C131" s="39"/>
      <c r="D131" s="105" t="s">
        <v>39</v>
      </c>
      <c r="E131" s="105" t="s">
        <v>40</v>
      </c>
      <c r="F131" s="105"/>
      <c r="G131" s="105" t="s">
        <v>41</v>
      </c>
      <c r="H131" s="105"/>
      <c r="I131" s="326" t="s">
        <v>42</v>
      </c>
      <c r="J131" s="326"/>
      <c r="K131" s="106" t="s">
        <v>43</v>
      </c>
      <c r="L131" s="82"/>
      <c r="M131" s="39"/>
    </row>
    <row r="132" spans="1:13" s="264" customFormat="1" ht="27" customHeight="1">
      <c r="A132" s="256"/>
      <c r="B132" s="257">
        <v>1</v>
      </c>
      <c r="C132" s="323" t="s">
        <v>74</v>
      </c>
      <c r="D132" s="323"/>
      <c r="E132" s="258"/>
      <c r="F132" s="259"/>
      <c r="G132" s="258"/>
      <c r="H132" s="259"/>
      <c r="I132" s="260"/>
      <c r="J132" s="261"/>
      <c r="K132" s="262">
        <f>I132*E132</f>
        <v>0</v>
      </c>
      <c r="L132" s="263" t="s">
        <v>1</v>
      </c>
      <c r="M132" s="256"/>
    </row>
    <row r="133" spans="1:13" s="264" customFormat="1" ht="27" customHeight="1">
      <c r="A133" s="256"/>
      <c r="B133" s="257">
        <v>2</v>
      </c>
      <c r="C133" s="323" t="s">
        <v>74</v>
      </c>
      <c r="D133" s="323"/>
      <c r="E133" s="258"/>
      <c r="F133" s="259"/>
      <c r="G133" s="258"/>
      <c r="H133" s="259"/>
      <c r="I133" s="260"/>
      <c r="J133" s="261"/>
      <c r="K133" s="262">
        <f t="shared" ref="K133:K134" si="3">I133*E133</f>
        <v>0</v>
      </c>
      <c r="L133" s="263" t="s">
        <v>1</v>
      </c>
      <c r="M133" s="256"/>
    </row>
    <row r="134" spans="1:13" s="264" customFormat="1" ht="27" customHeight="1">
      <c r="A134" s="256"/>
      <c r="B134" s="257">
        <v>3</v>
      </c>
      <c r="C134" s="323" t="s">
        <v>74</v>
      </c>
      <c r="D134" s="323"/>
      <c r="E134" s="258"/>
      <c r="F134" s="259"/>
      <c r="G134" s="258"/>
      <c r="H134" s="259"/>
      <c r="I134" s="260"/>
      <c r="J134" s="261"/>
      <c r="K134" s="270">
        <f t="shared" si="3"/>
        <v>0</v>
      </c>
      <c r="L134" s="263" t="s">
        <v>1</v>
      </c>
      <c r="M134" s="256"/>
    </row>
    <row r="135" spans="1:13" s="88" customFormat="1" ht="15.75" customHeight="1">
      <c r="C135" s="74"/>
      <c r="D135" s="78"/>
      <c r="K135" s="89"/>
      <c r="L135" s="76"/>
      <c r="M135" s="90"/>
    </row>
    <row r="136" spans="1:13" s="88" customFormat="1">
      <c r="A136" s="108" t="s">
        <v>44</v>
      </c>
      <c r="B136" s="78"/>
      <c r="C136" s="39"/>
      <c r="D136" s="79"/>
      <c r="E136" s="39"/>
      <c r="F136" s="39"/>
      <c r="G136" s="39"/>
      <c r="H136" s="39"/>
      <c r="I136" s="39"/>
      <c r="J136" s="39"/>
      <c r="K136" s="269">
        <f>L137</f>
        <v>0</v>
      </c>
      <c r="L136" s="109" t="s">
        <v>1</v>
      </c>
      <c r="M136" s="82"/>
    </row>
    <row r="137" spans="1:13" s="274" customFormat="1" ht="32.25" customHeight="1">
      <c r="A137" s="256"/>
      <c r="B137" s="256">
        <v>1</v>
      </c>
      <c r="C137" s="271" t="s">
        <v>45</v>
      </c>
      <c r="D137" s="271"/>
      <c r="E137" s="256"/>
      <c r="F137" s="256"/>
      <c r="G137" s="256"/>
      <c r="H137" s="256"/>
      <c r="I137" s="256"/>
      <c r="J137" s="256"/>
      <c r="K137" s="272"/>
      <c r="L137" s="260"/>
      <c r="M137" s="273" t="s">
        <v>1</v>
      </c>
    </row>
    <row r="138" spans="1:13" s="274" customFormat="1" ht="15" customHeight="1">
      <c r="A138" s="256"/>
      <c r="B138" s="256"/>
      <c r="C138" s="271"/>
      <c r="D138" s="271"/>
      <c r="E138" s="256"/>
      <c r="F138" s="256"/>
      <c r="G138" s="256"/>
      <c r="H138" s="256"/>
      <c r="I138" s="256"/>
      <c r="J138" s="256"/>
      <c r="K138" s="272"/>
      <c r="L138" s="267"/>
      <c r="M138" s="273"/>
    </row>
    <row r="139" spans="1:13" s="117" customFormat="1" ht="25.5" customHeight="1">
      <c r="B139" s="118" t="s">
        <v>47</v>
      </c>
      <c r="C139" s="119"/>
      <c r="D139" s="120"/>
      <c r="E139" s="120"/>
      <c r="F139" s="120"/>
      <c r="G139" s="120"/>
      <c r="H139" s="120"/>
      <c r="I139" s="120"/>
      <c r="J139" s="120"/>
      <c r="K139" s="277">
        <f>K140</f>
        <v>0</v>
      </c>
      <c r="L139" s="121" t="s">
        <v>1</v>
      </c>
      <c r="M139" s="122"/>
    </row>
    <row r="140" spans="1:13" s="125" customFormat="1" ht="25.5" customHeight="1">
      <c r="A140" s="69" t="s">
        <v>27</v>
      </c>
      <c r="B140" s="69"/>
      <c r="C140" s="69"/>
      <c r="D140" s="69"/>
      <c r="E140" s="69"/>
      <c r="F140" s="69"/>
      <c r="G140" s="69"/>
      <c r="H140" s="69"/>
      <c r="I140" s="69"/>
      <c r="J140" s="69"/>
      <c r="K140" s="276">
        <f>SUM(K141)</f>
        <v>0</v>
      </c>
      <c r="L140" s="115" t="s">
        <v>1</v>
      </c>
      <c r="M140" s="124"/>
    </row>
    <row r="141" spans="1:13" s="67" customFormat="1">
      <c r="A141" s="64" t="s">
        <v>33</v>
      </c>
      <c r="B141" s="61"/>
      <c r="C141" s="61"/>
      <c r="D141" s="65"/>
      <c r="E141" s="65"/>
      <c r="F141" s="65"/>
      <c r="G141" s="65"/>
      <c r="H141" s="65"/>
      <c r="I141" s="65"/>
      <c r="J141" s="65"/>
      <c r="K141" s="250">
        <f>SUM(I142)</f>
        <v>0</v>
      </c>
      <c r="L141" s="61" t="s">
        <v>1</v>
      </c>
      <c r="M141" s="65"/>
    </row>
    <row r="142" spans="1:13" s="129" customFormat="1" ht="47.25" customHeight="1">
      <c r="A142" s="126"/>
      <c r="B142" s="331" t="s">
        <v>48</v>
      </c>
      <c r="C142" s="331"/>
      <c r="D142" s="331"/>
      <c r="E142" s="331"/>
      <c r="F142" s="331"/>
      <c r="G142" s="331"/>
      <c r="H142" s="315"/>
      <c r="I142" s="278">
        <f>SUM(L143:L145)</f>
        <v>0</v>
      </c>
      <c r="J142" s="279" t="s">
        <v>1</v>
      </c>
      <c r="K142" s="128"/>
      <c r="L142" s="127"/>
      <c r="M142" s="124"/>
    </row>
    <row r="143" spans="1:13" s="88" customFormat="1">
      <c r="B143" s="73">
        <v>1</v>
      </c>
      <c r="C143" s="74" t="s">
        <v>73</v>
      </c>
      <c r="D143" s="78"/>
      <c r="K143" s="89"/>
      <c r="L143" s="249"/>
      <c r="M143" s="90" t="s">
        <v>1</v>
      </c>
    </row>
    <row r="144" spans="1:13" s="88" customFormat="1">
      <c r="B144" s="73">
        <v>2</v>
      </c>
      <c r="C144" s="74" t="s">
        <v>73</v>
      </c>
      <c r="D144" s="78"/>
      <c r="K144" s="89"/>
      <c r="L144" s="249"/>
      <c r="M144" s="90" t="s">
        <v>1</v>
      </c>
    </row>
    <row r="145" spans="1:13" s="88" customFormat="1">
      <c r="B145" s="73">
        <v>3</v>
      </c>
      <c r="C145" s="74" t="s">
        <v>73</v>
      </c>
      <c r="D145" s="78"/>
      <c r="K145" s="89"/>
      <c r="L145" s="249"/>
      <c r="M145" s="90" t="s">
        <v>1</v>
      </c>
    </row>
    <row r="146" spans="1:13" s="36" customFormat="1" ht="13.5" customHeight="1">
      <c r="B146" s="88"/>
      <c r="C146" s="74"/>
      <c r="K146" s="130"/>
      <c r="L146" s="131"/>
      <c r="M146" s="90"/>
    </row>
    <row r="147" spans="1:13" s="36" customFormat="1" ht="24" customHeight="1">
      <c r="A147" s="132"/>
      <c r="B147" s="133" t="s">
        <v>49</v>
      </c>
      <c r="C147" s="134"/>
      <c r="D147" s="134"/>
      <c r="E147" s="134"/>
      <c r="F147" s="134"/>
      <c r="G147" s="135"/>
      <c r="H147" s="135"/>
      <c r="I147" s="136"/>
      <c r="J147" s="134"/>
      <c r="K147" s="282">
        <f>K148</f>
        <v>0</v>
      </c>
      <c r="L147" s="132" t="s">
        <v>1</v>
      </c>
      <c r="M147" s="134"/>
    </row>
    <row r="148" spans="1:13" s="36" customFormat="1" ht="24" customHeight="1">
      <c r="A148" s="137" t="s">
        <v>27</v>
      </c>
      <c r="B148" s="138"/>
      <c r="C148" s="139"/>
      <c r="D148" s="139"/>
      <c r="E148" s="139"/>
      <c r="F148" s="139"/>
      <c r="G148" s="140"/>
      <c r="H148" s="140"/>
      <c r="I148" s="141"/>
      <c r="J148" s="139"/>
      <c r="K148" s="283">
        <f>SUM(K149)</f>
        <v>0</v>
      </c>
      <c r="L148" s="24" t="s">
        <v>1</v>
      </c>
      <c r="M148" s="139"/>
    </row>
    <row r="149" spans="1:13" s="67" customFormat="1">
      <c r="A149" s="64" t="s">
        <v>33</v>
      </c>
      <c r="B149" s="61"/>
      <c r="C149" s="61"/>
      <c r="D149" s="65"/>
      <c r="E149" s="65"/>
      <c r="F149" s="65"/>
      <c r="G149" s="65"/>
      <c r="H149" s="65"/>
      <c r="I149" s="65"/>
      <c r="J149" s="65"/>
      <c r="K149" s="284">
        <f>SUM(I150)</f>
        <v>0</v>
      </c>
      <c r="L149" s="61" t="s">
        <v>1</v>
      </c>
      <c r="M149" s="65"/>
    </row>
    <row r="150" spans="1:13" s="36" customFormat="1" ht="48.75" customHeight="1">
      <c r="A150" s="142"/>
      <c r="B150" s="331" t="s">
        <v>48</v>
      </c>
      <c r="C150" s="331"/>
      <c r="D150" s="331"/>
      <c r="E150" s="331"/>
      <c r="F150" s="331"/>
      <c r="G150" s="331"/>
      <c r="H150" s="315"/>
      <c r="I150" s="280">
        <f>SUM(L151:L153)</f>
        <v>0</v>
      </c>
      <c r="J150" s="281" t="s">
        <v>1</v>
      </c>
      <c r="K150" s="143"/>
      <c r="L150" s="143"/>
      <c r="M150" s="144"/>
    </row>
    <row r="151" spans="1:13" s="88" customFormat="1">
      <c r="B151" s="73">
        <v>1</v>
      </c>
      <c r="C151" s="74" t="s">
        <v>73</v>
      </c>
      <c r="D151" s="78"/>
      <c r="K151" s="89"/>
      <c r="L151" s="249"/>
      <c r="M151" s="90" t="s">
        <v>1</v>
      </c>
    </row>
    <row r="152" spans="1:13" s="88" customFormat="1">
      <c r="B152" s="73">
        <v>2</v>
      </c>
      <c r="C152" s="74" t="s">
        <v>73</v>
      </c>
      <c r="D152" s="78"/>
      <c r="K152" s="89"/>
      <c r="L152" s="249"/>
      <c r="M152" s="90" t="s">
        <v>1</v>
      </c>
    </row>
    <row r="153" spans="1:13" s="88" customFormat="1">
      <c r="B153" s="73">
        <v>3</v>
      </c>
      <c r="C153" s="74" t="s">
        <v>73</v>
      </c>
      <c r="D153" s="78"/>
      <c r="K153" s="89"/>
      <c r="L153" s="249"/>
      <c r="M153" s="90" t="s">
        <v>1</v>
      </c>
    </row>
    <row r="154" spans="1:13" s="36" customFormat="1">
      <c r="A154" s="145"/>
      <c r="B154" s="146"/>
      <c r="C154" s="147"/>
      <c r="D154" s="147"/>
      <c r="E154" s="147"/>
      <c r="F154" s="147"/>
      <c r="G154" s="148"/>
      <c r="H154" s="148"/>
      <c r="I154" s="149"/>
      <c r="J154" s="147"/>
      <c r="K154" s="149"/>
      <c r="L154" s="149"/>
      <c r="M154" s="145"/>
    </row>
    <row r="155" spans="1:13" s="156" customFormat="1" ht="24" customHeight="1">
      <c r="A155" s="150" t="s">
        <v>50</v>
      </c>
      <c r="B155" s="151"/>
      <c r="C155" s="151"/>
      <c r="D155" s="152"/>
      <c r="E155" s="153"/>
      <c r="F155" s="153"/>
      <c r="G155" s="153"/>
      <c r="H155" s="153"/>
      <c r="I155" s="153"/>
      <c r="J155" s="153"/>
      <c r="K155" s="286">
        <f>K156</f>
        <v>0</v>
      </c>
      <c r="L155" s="154" t="s">
        <v>1</v>
      </c>
      <c r="M155" s="155"/>
    </row>
    <row r="156" spans="1:13" s="163" customFormat="1" ht="24" customHeight="1">
      <c r="A156" s="118"/>
      <c r="B156" s="157" t="s">
        <v>51</v>
      </c>
      <c r="C156" s="158"/>
      <c r="D156" s="159"/>
      <c r="E156" s="160"/>
      <c r="F156" s="160"/>
      <c r="G156" s="160"/>
      <c r="H156" s="160"/>
      <c r="I156" s="160"/>
      <c r="J156" s="160"/>
      <c r="K156" s="287">
        <f>K157</f>
        <v>0</v>
      </c>
      <c r="L156" s="161" t="s">
        <v>1</v>
      </c>
      <c r="M156" s="162"/>
    </row>
    <row r="157" spans="1:13" s="165" customFormat="1">
      <c r="A157" s="164" t="s">
        <v>27</v>
      </c>
      <c r="G157" s="166"/>
      <c r="H157" s="166"/>
      <c r="I157" s="167"/>
      <c r="K157" s="288">
        <f>K158</f>
        <v>0</v>
      </c>
      <c r="L157" s="168" t="s">
        <v>1</v>
      </c>
    </row>
    <row r="158" spans="1:13" s="170" customFormat="1">
      <c r="A158" s="164"/>
      <c r="B158" s="169" t="s">
        <v>52</v>
      </c>
      <c r="C158" s="165"/>
      <c r="D158" s="165"/>
      <c r="E158" s="165"/>
      <c r="F158" s="165"/>
      <c r="G158" s="166"/>
      <c r="H158" s="166"/>
      <c r="I158" s="167"/>
      <c r="J158" s="165"/>
      <c r="K158" s="288">
        <f>L164+L169+L159</f>
        <v>0</v>
      </c>
      <c r="L158" s="168" t="s">
        <v>1</v>
      </c>
      <c r="M158" s="165"/>
    </row>
    <row r="159" spans="1:13" s="173" customFormat="1">
      <c r="A159" s="171"/>
      <c r="B159" s="172" t="s">
        <v>53</v>
      </c>
      <c r="G159" s="174"/>
      <c r="H159" s="174"/>
      <c r="I159" s="175"/>
      <c r="K159" s="176"/>
      <c r="L159" s="285">
        <f>SUM(L160:L162)</f>
        <v>0</v>
      </c>
      <c r="M159" s="177" t="s">
        <v>1</v>
      </c>
    </row>
    <row r="160" spans="1:13" s="88" customFormat="1">
      <c r="B160" s="73">
        <v>1</v>
      </c>
      <c r="C160" s="74" t="s">
        <v>113</v>
      </c>
      <c r="D160" s="78"/>
      <c r="K160" s="89"/>
      <c r="L160" s="249"/>
      <c r="M160" s="90" t="s">
        <v>1</v>
      </c>
    </row>
    <row r="161" spans="1:13" s="88" customFormat="1">
      <c r="B161" s="73">
        <v>2</v>
      </c>
      <c r="C161" s="74" t="s">
        <v>113</v>
      </c>
      <c r="D161" s="78"/>
      <c r="K161" s="89"/>
      <c r="L161" s="249"/>
      <c r="M161" s="90" t="s">
        <v>1</v>
      </c>
    </row>
    <row r="162" spans="1:13" s="88" customFormat="1">
      <c r="B162" s="73">
        <v>3</v>
      </c>
      <c r="C162" s="74" t="s">
        <v>113</v>
      </c>
      <c r="D162" s="78"/>
      <c r="K162" s="89"/>
      <c r="L162" s="249"/>
      <c r="M162" s="90" t="s">
        <v>1</v>
      </c>
    </row>
    <row r="163" spans="1:13" s="88" customFormat="1">
      <c r="B163" s="73"/>
      <c r="C163" s="74"/>
      <c r="D163" s="78"/>
      <c r="K163" s="89"/>
      <c r="L163" s="76"/>
      <c r="M163" s="90"/>
    </row>
    <row r="164" spans="1:13" s="173" customFormat="1">
      <c r="A164" s="171"/>
      <c r="B164" s="172" t="s">
        <v>54</v>
      </c>
      <c r="G164" s="174"/>
      <c r="H164" s="174"/>
      <c r="I164" s="175"/>
      <c r="K164" s="176"/>
      <c r="L164" s="285">
        <f>SUM(L165:L167)</f>
        <v>0</v>
      </c>
      <c r="M164" s="177" t="s">
        <v>1</v>
      </c>
    </row>
    <row r="165" spans="1:13" s="88" customFormat="1">
      <c r="B165" s="73">
        <v>1</v>
      </c>
      <c r="C165" s="74" t="s">
        <v>113</v>
      </c>
      <c r="D165" s="78"/>
      <c r="K165" s="89"/>
      <c r="L165" s="249"/>
      <c r="M165" s="90" t="s">
        <v>1</v>
      </c>
    </row>
    <row r="166" spans="1:13" s="88" customFormat="1">
      <c r="B166" s="73">
        <v>2</v>
      </c>
      <c r="C166" s="74" t="s">
        <v>113</v>
      </c>
      <c r="D166" s="78"/>
      <c r="K166" s="89"/>
      <c r="L166" s="249"/>
      <c r="M166" s="90" t="s">
        <v>1</v>
      </c>
    </row>
    <row r="167" spans="1:13" s="88" customFormat="1">
      <c r="B167" s="73">
        <v>3</v>
      </c>
      <c r="C167" s="74" t="s">
        <v>113</v>
      </c>
      <c r="D167" s="78"/>
      <c r="K167" s="89"/>
      <c r="L167" s="249"/>
      <c r="M167" s="90" t="s">
        <v>1</v>
      </c>
    </row>
    <row r="168" spans="1:13" s="100" customFormat="1" ht="16.5" customHeight="1">
      <c r="A168" s="69"/>
      <c r="B168" s="98"/>
      <c r="C168" s="98"/>
      <c r="K168" s="123"/>
      <c r="L168" s="99"/>
    </row>
    <row r="169" spans="1:13" s="183" customFormat="1">
      <c r="A169" s="178"/>
      <c r="B169" s="179" t="s">
        <v>55</v>
      </c>
      <c r="C169" s="180"/>
      <c r="D169" s="181"/>
      <c r="E169" s="181"/>
      <c r="F169" s="181"/>
      <c r="G169" s="181"/>
      <c r="H169" s="181"/>
      <c r="I169" s="181"/>
      <c r="J169" s="181"/>
      <c r="K169" s="181"/>
      <c r="L169" s="182">
        <f>SUM(L170:L172)</f>
        <v>0</v>
      </c>
      <c r="M169" s="181" t="s">
        <v>1</v>
      </c>
    </row>
    <row r="170" spans="1:13" s="88" customFormat="1">
      <c r="B170" s="73">
        <v>1</v>
      </c>
      <c r="C170" s="74" t="s">
        <v>76</v>
      </c>
      <c r="D170" s="78"/>
      <c r="K170" s="89"/>
      <c r="L170" s="249"/>
      <c r="M170" s="90" t="s">
        <v>1</v>
      </c>
    </row>
    <row r="171" spans="1:13" s="88" customFormat="1">
      <c r="B171" s="73">
        <v>2</v>
      </c>
      <c r="C171" s="74" t="s">
        <v>76</v>
      </c>
      <c r="D171" s="78"/>
      <c r="K171" s="89"/>
      <c r="L171" s="249"/>
      <c r="M171" s="90" t="s">
        <v>1</v>
      </c>
    </row>
    <row r="172" spans="1:13" s="88" customFormat="1">
      <c r="B172" s="73">
        <v>3</v>
      </c>
      <c r="C172" s="74" t="s">
        <v>76</v>
      </c>
      <c r="D172" s="78"/>
      <c r="K172" s="89"/>
      <c r="L172" s="249"/>
      <c r="M172" s="90" t="s">
        <v>1</v>
      </c>
    </row>
    <row r="173" spans="1:13" s="39" customFormat="1" ht="13.5" customHeight="1">
      <c r="A173" s="36"/>
      <c r="C173" s="184"/>
      <c r="D173" s="185"/>
      <c r="L173" s="186"/>
    </row>
    <row r="174" spans="1:13" s="190" customFormat="1" ht="27.75">
      <c r="A174" s="121"/>
      <c r="B174" s="187" t="s">
        <v>56</v>
      </c>
      <c r="C174" s="188"/>
      <c r="D174" s="189"/>
      <c r="K174" s="289"/>
      <c r="L174" s="121" t="s">
        <v>1</v>
      </c>
    </row>
    <row r="175" spans="1:13" s="197" customFormat="1" ht="16.5" customHeight="1">
      <c r="A175" s="191"/>
      <c r="B175" s="192"/>
      <c r="C175" s="192"/>
      <c r="D175" s="193"/>
      <c r="E175" s="194"/>
      <c r="F175" s="194"/>
      <c r="G175" s="194"/>
      <c r="H175" s="194"/>
      <c r="I175" s="194"/>
      <c r="J175" s="194"/>
      <c r="K175" s="195"/>
      <c r="L175" s="196"/>
      <c r="M175" s="145"/>
    </row>
    <row r="176" spans="1:13" s="190" customFormat="1" ht="27.75">
      <c r="A176" s="121"/>
      <c r="B176" s="187" t="s">
        <v>114</v>
      </c>
      <c r="C176" s="188"/>
      <c r="D176" s="189"/>
      <c r="K176" s="289"/>
      <c r="L176" s="121" t="s">
        <v>1</v>
      </c>
    </row>
    <row r="177" spans="1:234" s="190" customFormat="1" ht="15" customHeight="1">
      <c r="A177" s="121"/>
      <c r="B177" s="187"/>
      <c r="C177" s="188"/>
      <c r="D177" s="189"/>
      <c r="K177" s="316"/>
      <c r="L177" s="121"/>
    </row>
    <row r="178" spans="1:234" s="117" customFormat="1" ht="27.75">
      <c r="B178" s="118" t="s">
        <v>115</v>
      </c>
      <c r="C178" s="118"/>
      <c r="K178" s="277">
        <f>SUM(L179:L181)</f>
        <v>0</v>
      </c>
      <c r="L178" s="121" t="s">
        <v>1</v>
      </c>
    </row>
    <row r="179" spans="1:234" s="88" customFormat="1">
      <c r="B179" s="39">
        <v>9.1</v>
      </c>
      <c r="C179" s="39" t="s">
        <v>77</v>
      </c>
      <c r="D179" s="39"/>
      <c r="E179" s="78"/>
      <c r="F179" s="78"/>
      <c r="G179" s="78"/>
      <c r="H179" s="78"/>
      <c r="I179" s="78"/>
      <c r="J179" s="78"/>
      <c r="K179" s="199"/>
      <c r="L179" s="291"/>
      <c r="M179" s="78" t="s">
        <v>1</v>
      </c>
    </row>
    <row r="180" spans="1:234" s="88" customFormat="1">
      <c r="B180" s="39">
        <v>9.1999999999999993</v>
      </c>
      <c r="C180" s="39" t="s">
        <v>78</v>
      </c>
      <c r="D180" s="39"/>
      <c r="E180" s="78"/>
      <c r="F180" s="78"/>
      <c r="G180" s="78"/>
      <c r="H180" s="78"/>
      <c r="I180" s="78"/>
      <c r="J180" s="78"/>
      <c r="K180" s="199"/>
      <c r="L180" s="291"/>
      <c r="M180" s="78" t="s">
        <v>1</v>
      </c>
    </row>
    <row r="181" spans="1:234" s="88" customFormat="1">
      <c r="B181" s="39">
        <v>9.3000000000000007</v>
      </c>
      <c r="C181" s="39" t="s">
        <v>79</v>
      </c>
      <c r="D181" s="39"/>
      <c r="E181" s="78"/>
      <c r="F181" s="78"/>
      <c r="G181" s="78"/>
      <c r="H181" s="78"/>
      <c r="I181" s="78"/>
      <c r="J181" s="78"/>
      <c r="K181" s="199"/>
      <c r="L181" s="291"/>
      <c r="M181" s="78" t="s">
        <v>1</v>
      </c>
    </row>
    <row r="182" spans="1:234" s="88" customFormat="1">
      <c r="B182" s="39"/>
      <c r="C182" s="39"/>
      <c r="D182" s="39"/>
      <c r="E182" s="78"/>
      <c r="F182" s="78"/>
      <c r="G182" s="78"/>
      <c r="H182" s="78"/>
      <c r="I182" s="78"/>
      <c r="J182" s="78"/>
      <c r="K182" s="199"/>
      <c r="L182" s="318"/>
      <c r="M182" s="78"/>
    </row>
    <row r="183" spans="1:234" s="117" customFormat="1" ht="27.75">
      <c r="B183" s="118" t="s">
        <v>116</v>
      </c>
      <c r="C183" s="118"/>
      <c r="K183" s="277">
        <f>SUM(L184:L186)</f>
        <v>0</v>
      </c>
      <c r="L183" s="121" t="s">
        <v>1</v>
      </c>
    </row>
    <row r="184" spans="1:234" s="39" customFormat="1">
      <c r="A184" s="78"/>
      <c r="B184" s="39">
        <v>10.1</v>
      </c>
      <c r="C184" s="79" t="s">
        <v>57</v>
      </c>
      <c r="D184" s="79"/>
      <c r="K184" s="80"/>
      <c r="L184" s="265"/>
      <c r="M184" s="82" t="s">
        <v>1</v>
      </c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8"/>
      <c r="BJ184" s="78"/>
      <c r="BK184" s="78"/>
      <c r="BL184" s="78"/>
      <c r="BM184" s="78"/>
      <c r="BN184" s="78"/>
      <c r="BO184" s="78"/>
      <c r="BP184" s="78"/>
      <c r="BQ184" s="78"/>
      <c r="BR184" s="78"/>
      <c r="BS184" s="78"/>
      <c r="BT184" s="78"/>
      <c r="BU184" s="78"/>
      <c r="BV184" s="78"/>
      <c r="BW184" s="78"/>
      <c r="BX184" s="78"/>
      <c r="BY184" s="78"/>
      <c r="BZ184" s="78"/>
      <c r="CA184" s="78"/>
      <c r="CB184" s="78"/>
      <c r="CC184" s="78"/>
      <c r="CD184" s="7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  <c r="FO184" s="78"/>
      <c r="FP184" s="78"/>
      <c r="FQ184" s="78"/>
      <c r="FR184" s="78"/>
      <c r="FS184" s="78"/>
      <c r="FT184" s="78"/>
      <c r="FU184" s="78"/>
      <c r="FV184" s="78"/>
      <c r="FW184" s="78"/>
      <c r="FX184" s="78"/>
      <c r="FY184" s="78"/>
      <c r="FZ184" s="78"/>
      <c r="GA184" s="78"/>
      <c r="GB184" s="78"/>
      <c r="GC184" s="78"/>
      <c r="GD184" s="78"/>
      <c r="GE184" s="78"/>
      <c r="GF184" s="78"/>
      <c r="GG184" s="78"/>
      <c r="GH184" s="78"/>
      <c r="GI184" s="78"/>
      <c r="GJ184" s="78"/>
      <c r="GK184" s="78"/>
      <c r="GL184" s="78"/>
      <c r="GM184" s="78"/>
      <c r="GN184" s="78"/>
      <c r="GO184" s="78"/>
      <c r="GP184" s="78"/>
      <c r="GQ184" s="78"/>
      <c r="GR184" s="78"/>
      <c r="GS184" s="78"/>
      <c r="GT184" s="78"/>
      <c r="GU184" s="78"/>
      <c r="GV184" s="78"/>
      <c r="GW184" s="78"/>
      <c r="GX184" s="78"/>
      <c r="GY184" s="78"/>
      <c r="GZ184" s="78"/>
      <c r="HA184" s="78"/>
      <c r="HB184" s="78"/>
      <c r="HC184" s="78"/>
      <c r="HD184" s="78"/>
      <c r="HE184" s="78"/>
      <c r="HF184" s="78"/>
      <c r="HG184" s="78"/>
      <c r="HH184" s="78"/>
      <c r="HI184" s="78"/>
      <c r="HJ184" s="78"/>
      <c r="HK184" s="78"/>
      <c r="HL184" s="78"/>
      <c r="HM184" s="78"/>
      <c r="HN184" s="78"/>
      <c r="HO184" s="78"/>
      <c r="HP184" s="78"/>
      <c r="HQ184" s="78"/>
      <c r="HR184" s="78"/>
      <c r="HS184" s="78"/>
      <c r="HT184" s="78"/>
      <c r="HU184" s="78"/>
      <c r="HV184" s="78"/>
      <c r="HW184" s="78"/>
      <c r="HX184" s="78"/>
      <c r="HY184" s="78"/>
      <c r="HZ184" s="78"/>
    </row>
    <row r="185" spans="1:234" s="36" customFormat="1">
      <c r="B185" s="39">
        <v>10.199999999999999</v>
      </c>
      <c r="C185" s="39" t="s">
        <v>58</v>
      </c>
      <c r="D185" s="39"/>
      <c r="E185" s="39"/>
      <c r="F185" s="39"/>
      <c r="G185" s="39"/>
      <c r="H185" s="39"/>
      <c r="I185" s="39"/>
      <c r="J185" s="39"/>
      <c r="K185" s="198" t="s">
        <v>59</v>
      </c>
      <c r="L185" s="290"/>
      <c r="M185" s="39" t="s">
        <v>1</v>
      </c>
    </row>
    <row r="186" spans="1:234" s="36" customFormat="1">
      <c r="B186" s="39">
        <v>10.3</v>
      </c>
      <c r="C186" s="39" t="s">
        <v>60</v>
      </c>
      <c r="D186" s="39"/>
      <c r="E186" s="39"/>
      <c r="F186" s="39"/>
      <c r="G186" s="39"/>
      <c r="H186" s="39"/>
      <c r="I186" s="39"/>
      <c r="J186" s="39"/>
      <c r="K186" s="198"/>
      <c r="L186" s="290"/>
      <c r="M186" s="39" t="s">
        <v>1</v>
      </c>
    </row>
    <row r="187" spans="1:234" s="36" customFormat="1" ht="8.25" customHeight="1">
      <c r="C187" s="39"/>
      <c r="D187" s="39"/>
      <c r="E187" s="39"/>
      <c r="F187" s="39"/>
      <c r="G187" s="39"/>
      <c r="H187" s="39"/>
      <c r="I187" s="39"/>
      <c r="J187" s="39"/>
      <c r="K187" s="198"/>
      <c r="L187" s="198"/>
      <c r="M187" s="39"/>
    </row>
    <row r="188" spans="1:234" ht="27.75">
      <c r="B188" s="54" t="s">
        <v>117</v>
      </c>
      <c r="C188" s="200"/>
      <c r="D188" s="200"/>
      <c r="E188" s="200"/>
      <c r="F188" s="200"/>
      <c r="G188" s="200"/>
      <c r="H188" s="200"/>
      <c r="I188" s="200"/>
      <c r="J188" s="200"/>
      <c r="K188" s="275">
        <f>SUM(L189:L191)</f>
        <v>0</v>
      </c>
      <c r="L188" s="56" t="s">
        <v>1</v>
      </c>
      <c r="M188" s="56"/>
    </row>
    <row r="189" spans="1:234" s="88" customFormat="1">
      <c r="B189" s="39">
        <v>11.1</v>
      </c>
      <c r="C189" s="39" t="s">
        <v>61</v>
      </c>
      <c r="D189" s="39"/>
      <c r="E189" s="78"/>
      <c r="F189" s="78"/>
      <c r="G189" s="78"/>
      <c r="H189" s="78"/>
      <c r="I189" s="78"/>
      <c r="J189" s="78"/>
      <c r="K189" s="199"/>
      <c r="L189" s="291"/>
      <c r="M189" s="78" t="s">
        <v>1</v>
      </c>
    </row>
    <row r="190" spans="1:234" s="78" customFormat="1">
      <c r="B190" s="39">
        <v>11.2</v>
      </c>
      <c r="C190" s="39" t="s">
        <v>62</v>
      </c>
      <c r="D190" s="39"/>
      <c r="K190" s="199"/>
      <c r="L190" s="291"/>
      <c r="M190" s="78" t="s">
        <v>1</v>
      </c>
    </row>
    <row r="191" spans="1:234" s="78" customFormat="1">
      <c r="B191" s="39">
        <v>11.3</v>
      </c>
      <c r="C191" s="39" t="s">
        <v>64</v>
      </c>
      <c r="D191" s="39"/>
      <c r="K191" s="199"/>
      <c r="L191" s="291"/>
      <c r="M191" s="78" t="s">
        <v>1</v>
      </c>
    </row>
    <row r="192" spans="1:234" s="78" customFormat="1">
      <c r="B192" s="48"/>
      <c r="C192" s="74"/>
      <c r="D192" s="101"/>
      <c r="K192" s="199"/>
      <c r="L192" s="199"/>
    </row>
    <row r="193" spans="1:13" s="197" customFormat="1" ht="54" customHeight="1">
      <c r="A193" s="191"/>
      <c r="B193" s="218"/>
      <c r="C193" s="327"/>
      <c r="D193" s="328"/>
      <c r="E193" s="328"/>
      <c r="F193" s="328"/>
      <c r="G193" s="328"/>
      <c r="H193" s="328"/>
      <c r="I193" s="328"/>
      <c r="J193" s="328"/>
      <c r="K193" s="328"/>
      <c r="L193" s="217"/>
      <c r="M193" s="145"/>
    </row>
    <row r="194" spans="1:13" s="197" customFormat="1">
      <c r="A194" s="191"/>
      <c r="B194" s="216"/>
      <c r="C194" s="328"/>
      <c r="D194" s="328"/>
      <c r="E194" s="328"/>
      <c r="F194" s="328"/>
      <c r="G194" s="328"/>
      <c r="H194" s="328"/>
      <c r="I194" s="328"/>
      <c r="J194" s="328"/>
      <c r="K194" s="328"/>
      <c r="L194" s="217"/>
      <c r="M194" s="145"/>
    </row>
    <row r="195" spans="1:13" s="197" customFormat="1" ht="56.25" customHeight="1">
      <c r="A195" s="191"/>
      <c r="B195" s="218"/>
      <c r="C195" s="329"/>
      <c r="D195" s="330"/>
      <c r="E195" s="330"/>
      <c r="F195" s="330"/>
      <c r="G195" s="330"/>
      <c r="H195" s="330"/>
      <c r="I195" s="330"/>
      <c r="J195" s="330"/>
      <c r="K195" s="330"/>
      <c r="L195" s="107"/>
      <c r="M195" s="145"/>
    </row>
    <row r="196" spans="1:13" s="197" customFormat="1">
      <c r="A196" s="191"/>
      <c r="B196" s="221"/>
      <c r="C196" s="78"/>
      <c r="D196" s="74"/>
      <c r="E196" s="74"/>
      <c r="F196" s="74"/>
      <c r="G196" s="74"/>
      <c r="H196" s="74"/>
      <c r="I196" s="74"/>
      <c r="J196" s="74"/>
      <c r="K196" s="74"/>
      <c r="L196" s="196"/>
      <c r="M196" s="145"/>
    </row>
    <row r="197" spans="1:13" s="220" customFormat="1" ht="24" customHeight="1">
      <c r="A197" s="219"/>
      <c r="B197" s="222"/>
      <c r="C197" s="119"/>
      <c r="D197" s="223"/>
      <c r="E197" s="223"/>
      <c r="F197" s="223"/>
      <c r="G197" s="223"/>
      <c r="H197" s="223"/>
      <c r="I197" s="223"/>
      <c r="J197" s="223"/>
      <c r="K197" s="224"/>
      <c r="L197" s="225"/>
      <c r="M197" s="226"/>
    </row>
    <row r="198" spans="1:13" s="197" customFormat="1" ht="24" customHeight="1">
      <c r="A198" s="227"/>
      <c r="B198" s="218"/>
      <c r="C198" s="78"/>
      <c r="D198" s="116"/>
      <c r="E198" s="116"/>
      <c r="F198" s="116"/>
      <c r="G198" s="116"/>
      <c r="H198" s="116"/>
      <c r="I198" s="116"/>
      <c r="J198" s="116"/>
      <c r="K198" s="116"/>
      <c r="L198" s="196"/>
      <c r="M198" s="77"/>
    </row>
    <row r="199" spans="1:13" s="197" customFormat="1" ht="24" customHeight="1">
      <c r="A199" s="227"/>
      <c r="B199" s="218"/>
      <c r="C199" s="78"/>
      <c r="D199" s="116"/>
      <c r="E199" s="116"/>
      <c r="F199" s="116"/>
      <c r="G199" s="116"/>
      <c r="H199" s="116"/>
      <c r="I199" s="116"/>
      <c r="J199" s="116"/>
      <c r="K199" s="116"/>
      <c r="L199" s="196"/>
      <c r="M199" s="77"/>
    </row>
    <row r="200" spans="1:13" s="197" customFormat="1" ht="24" customHeight="1">
      <c r="A200" s="227"/>
      <c r="B200" s="218"/>
      <c r="C200" s="78"/>
      <c r="D200" s="116"/>
      <c r="E200" s="116"/>
      <c r="F200" s="116"/>
      <c r="G200" s="116"/>
      <c r="H200" s="116"/>
      <c r="I200" s="116"/>
      <c r="J200" s="116"/>
      <c r="K200" s="116"/>
      <c r="L200" s="196"/>
      <c r="M200" s="77"/>
    </row>
    <row r="201" spans="1:13" s="197" customFormat="1">
      <c r="A201" s="227"/>
      <c r="B201" s="218"/>
      <c r="C201" s="78"/>
      <c r="D201" s="193"/>
      <c r="E201" s="194"/>
      <c r="F201" s="194"/>
      <c r="G201" s="194"/>
      <c r="H201" s="194"/>
      <c r="I201" s="194"/>
      <c r="J201" s="194"/>
      <c r="K201" s="195"/>
      <c r="L201" s="196"/>
      <c r="M201" s="77"/>
    </row>
    <row r="202" spans="1:13" s="197" customFormat="1">
      <c r="A202" s="227"/>
      <c r="B202" s="218"/>
      <c r="C202" s="78"/>
      <c r="D202" s="193"/>
      <c r="E202" s="194"/>
      <c r="F202" s="194"/>
      <c r="G202" s="194"/>
      <c r="H202" s="194"/>
      <c r="I202" s="194"/>
      <c r="J202" s="194"/>
      <c r="K202" s="195"/>
      <c r="L202" s="196"/>
      <c r="M202" s="77"/>
    </row>
    <row r="203" spans="1:13" s="197" customFormat="1">
      <c r="A203" s="227"/>
      <c r="B203" s="218"/>
      <c r="C203" s="78"/>
      <c r="D203" s="193"/>
      <c r="E203" s="194"/>
      <c r="F203" s="194"/>
      <c r="G203" s="194"/>
      <c r="H203" s="194"/>
      <c r="I203" s="194"/>
      <c r="J203" s="194"/>
      <c r="K203" s="195"/>
      <c r="L203" s="196"/>
      <c r="M203" s="77"/>
    </row>
    <row r="204" spans="1:13" s="197" customFormat="1">
      <c r="A204" s="227"/>
      <c r="B204" s="218"/>
      <c r="C204" s="78"/>
      <c r="D204" s="193"/>
      <c r="E204" s="194"/>
      <c r="F204" s="194"/>
      <c r="G204" s="194"/>
      <c r="H204" s="194"/>
      <c r="I204" s="194"/>
      <c r="J204" s="194"/>
      <c r="K204" s="195"/>
      <c r="L204" s="196"/>
      <c r="M204" s="77"/>
    </row>
    <row r="205" spans="1:13" s="197" customFormat="1">
      <c r="A205" s="227"/>
      <c r="B205" s="218"/>
      <c r="C205" s="78"/>
      <c r="D205" s="193"/>
      <c r="E205" s="194"/>
      <c r="F205" s="194"/>
      <c r="G205" s="194"/>
      <c r="H205" s="194"/>
      <c r="I205" s="194"/>
      <c r="J205" s="194"/>
      <c r="K205" s="195"/>
      <c r="L205" s="196"/>
      <c r="M205" s="77"/>
    </row>
    <row r="206" spans="1:13" s="197" customFormat="1">
      <c r="A206" s="227"/>
      <c r="B206" s="218"/>
      <c r="C206" s="78"/>
      <c r="D206" s="193"/>
      <c r="E206" s="194"/>
      <c r="F206" s="194"/>
      <c r="G206" s="194"/>
      <c r="H206" s="194"/>
      <c r="I206" s="194"/>
      <c r="J206" s="194"/>
      <c r="K206" s="195"/>
      <c r="L206" s="196"/>
      <c r="M206" s="77"/>
    </row>
    <row r="207" spans="1:13" s="197" customFormat="1">
      <c r="A207" s="227"/>
      <c r="B207" s="218"/>
      <c r="C207" s="78"/>
      <c r="D207" s="193"/>
      <c r="E207" s="194"/>
      <c r="F207" s="194"/>
      <c r="G207" s="194"/>
      <c r="H207" s="194"/>
      <c r="I207" s="194"/>
      <c r="J207" s="194"/>
      <c r="K207" s="195"/>
      <c r="L207" s="196"/>
      <c r="M207" s="77"/>
    </row>
    <row r="208" spans="1:13" s="197" customFormat="1">
      <c r="A208" s="227"/>
      <c r="B208" s="218"/>
      <c r="C208" s="78"/>
      <c r="D208" s="193"/>
      <c r="E208" s="194"/>
      <c r="F208" s="194"/>
      <c r="G208" s="194"/>
      <c r="H208" s="194"/>
      <c r="I208" s="194"/>
      <c r="J208" s="194"/>
      <c r="K208" s="195"/>
      <c r="L208" s="196"/>
      <c r="M208" s="77"/>
    </row>
    <row r="209" spans="1:13" s="197" customFormat="1">
      <c r="A209" s="227"/>
      <c r="B209" s="218"/>
      <c r="C209" s="78"/>
      <c r="D209" s="193"/>
      <c r="E209" s="194"/>
      <c r="F209" s="194"/>
      <c r="G209" s="194"/>
      <c r="H209" s="194"/>
      <c r="I209" s="194"/>
      <c r="J209" s="194"/>
      <c r="K209" s="195"/>
      <c r="L209" s="196"/>
      <c r="M209" s="77"/>
    </row>
    <row r="210" spans="1:13" s="220" customFormat="1" ht="24" customHeight="1">
      <c r="A210" s="219"/>
      <c r="B210" s="228"/>
      <c r="C210" s="119"/>
      <c r="D210" s="229"/>
      <c r="E210" s="229"/>
      <c r="F210" s="229"/>
      <c r="G210" s="229"/>
      <c r="H210" s="229"/>
      <c r="I210" s="229"/>
      <c r="J210" s="229"/>
      <c r="K210" s="224"/>
      <c r="L210" s="225"/>
      <c r="M210" s="230"/>
    </row>
    <row r="211" spans="1:13" s="197" customFormat="1">
      <c r="A211" s="191"/>
      <c r="B211" s="218"/>
      <c r="C211" s="78"/>
      <c r="D211" s="193"/>
      <c r="E211" s="194"/>
      <c r="F211" s="194"/>
      <c r="G211" s="194"/>
      <c r="H211" s="194"/>
      <c r="I211" s="194"/>
      <c r="J211" s="194"/>
      <c r="K211" s="195"/>
      <c r="L211" s="196"/>
      <c r="M211" s="145"/>
    </row>
    <row r="212" spans="1:13" s="197" customFormat="1">
      <c r="A212" s="191"/>
      <c r="B212" s="218"/>
      <c r="C212" s="78"/>
      <c r="D212" s="193"/>
      <c r="E212" s="194"/>
      <c r="F212" s="194"/>
      <c r="G212" s="194"/>
      <c r="H212" s="194"/>
      <c r="I212" s="194"/>
      <c r="J212" s="194"/>
      <c r="K212" s="195"/>
      <c r="L212" s="196"/>
      <c r="M212" s="145"/>
    </row>
    <row r="213" spans="1:13" s="197" customFormat="1">
      <c r="A213" s="191"/>
      <c r="B213" s="218"/>
      <c r="C213" s="78"/>
      <c r="D213" s="116"/>
      <c r="E213" s="116"/>
      <c r="F213" s="116"/>
      <c r="G213" s="116"/>
      <c r="H213" s="116"/>
      <c r="I213" s="116"/>
      <c r="J213" s="116"/>
      <c r="K213" s="116"/>
      <c r="L213" s="196"/>
      <c r="M213" s="145"/>
    </row>
    <row r="214" spans="1:13" s="197" customFormat="1">
      <c r="A214" s="191"/>
      <c r="B214" s="218"/>
      <c r="C214" s="78"/>
      <c r="D214" s="116"/>
      <c r="E214" s="116"/>
      <c r="F214" s="116"/>
      <c r="G214" s="116"/>
      <c r="H214" s="116"/>
      <c r="I214" s="116"/>
      <c r="J214" s="116"/>
      <c r="K214" s="116"/>
      <c r="L214" s="196"/>
      <c r="M214" s="145"/>
    </row>
    <row r="215" spans="1:13" s="197" customFormat="1">
      <c r="A215" s="191"/>
      <c r="B215" s="218"/>
      <c r="C215" s="78"/>
      <c r="D215" s="116"/>
      <c r="E215" s="116"/>
      <c r="F215" s="116"/>
      <c r="G215" s="116"/>
      <c r="H215" s="116"/>
      <c r="I215" s="116"/>
      <c r="J215" s="116"/>
      <c r="K215" s="116"/>
      <c r="L215" s="196"/>
      <c r="M215" s="145"/>
    </row>
    <row r="216" spans="1:13" s="197" customFormat="1">
      <c r="A216" s="191"/>
      <c r="B216" s="218"/>
      <c r="C216" s="78"/>
      <c r="D216" s="116"/>
      <c r="E216" s="116"/>
      <c r="F216" s="116"/>
      <c r="G216" s="116"/>
      <c r="H216" s="116"/>
      <c r="I216" s="116"/>
      <c r="J216" s="116"/>
      <c r="K216" s="116"/>
      <c r="L216" s="196"/>
      <c r="M216" s="145"/>
    </row>
    <row r="217" spans="1:13" s="197" customFormat="1">
      <c r="A217" s="191"/>
      <c r="B217" s="218"/>
      <c r="C217" s="78"/>
      <c r="D217" s="116"/>
      <c r="E217" s="116"/>
      <c r="F217" s="116"/>
      <c r="G217" s="116"/>
      <c r="H217" s="116"/>
      <c r="I217" s="116"/>
      <c r="J217" s="116"/>
      <c r="K217" s="116"/>
      <c r="L217" s="196"/>
      <c r="M217" s="145"/>
    </row>
    <row r="218" spans="1:13" s="197" customFormat="1">
      <c r="A218" s="191"/>
      <c r="B218" s="218"/>
      <c r="C218" s="78"/>
      <c r="D218" s="116"/>
      <c r="E218" s="116"/>
      <c r="F218" s="116"/>
      <c r="G218" s="116"/>
      <c r="H218" s="116"/>
      <c r="I218" s="116"/>
      <c r="J218" s="116"/>
      <c r="K218" s="116"/>
      <c r="L218" s="196"/>
      <c r="M218" s="145"/>
    </row>
    <row r="219" spans="1:13" s="197" customFormat="1">
      <c r="A219" s="191"/>
      <c r="B219" s="184"/>
      <c r="C219" s="78"/>
      <c r="D219" s="116"/>
      <c r="E219" s="116"/>
      <c r="F219" s="116"/>
      <c r="G219" s="116"/>
      <c r="H219" s="116"/>
      <c r="I219" s="116"/>
      <c r="J219" s="116"/>
      <c r="K219" s="116"/>
      <c r="L219" s="196"/>
      <c r="M219" s="145"/>
    </row>
  </sheetData>
  <mergeCells count="23">
    <mergeCell ref="C77:D77"/>
    <mergeCell ref="A1:M1"/>
    <mergeCell ref="A2:M2"/>
    <mergeCell ref="I74:J74"/>
    <mergeCell ref="C75:D75"/>
    <mergeCell ref="C76:D76"/>
    <mergeCell ref="C134:D134"/>
    <mergeCell ref="I79:J79"/>
    <mergeCell ref="C80:D80"/>
    <mergeCell ref="C81:D81"/>
    <mergeCell ref="C82:D82"/>
    <mergeCell ref="I125:J125"/>
    <mergeCell ref="C126:D126"/>
    <mergeCell ref="C127:D127"/>
    <mergeCell ref="C128:D128"/>
    <mergeCell ref="I131:J131"/>
    <mergeCell ref="C132:D132"/>
    <mergeCell ref="C133:D133"/>
    <mergeCell ref="B142:G142"/>
    <mergeCell ref="B150:G150"/>
    <mergeCell ref="C193:K193"/>
    <mergeCell ref="C194:K194"/>
    <mergeCell ref="C195:K195"/>
  </mergeCells>
  <pageMargins left="0.78740157480314965" right="0.51181102362204722" top="0.74803149606299213" bottom="0.55118110236220474" header="0.31496062992125984" footer="0.15748031496062992"/>
  <pageSetup paperSize="9" scale="75" orientation="portrait" r:id="rId1"/>
  <headerFooter>
    <oddFooter>&amp;C&amp;P/&amp;N&amp;R&amp;A</oddFooter>
  </headerFooter>
  <rowBreaks count="4" manualBreakCount="4">
    <brk id="34" max="10" man="1"/>
    <brk id="77" max="12" man="1"/>
    <brk id="122" max="12" man="1"/>
    <brk id="15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184"/>
  <sheetViews>
    <sheetView showGridLines="0" view="pageBreakPreview" zoomScaleSheetLayoutView="100" workbookViewId="0">
      <selection activeCell="Q17" sqref="Q17"/>
    </sheetView>
  </sheetViews>
  <sheetFormatPr defaultColWidth="9" defaultRowHeight="24"/>
  <cols>
    <col min="1" max="1" width="2.85546875" style="1" customWidth="1"/>
    <col min="2" max="2" width="4" style="1" customWidth="1"/>
    <col min="3" max="3" width="4.140625" style="1" customWidth="1"/>
    <col min="4" max="4" width="28.7109375" style="1" customWidth="1"/>
    <col min="5" max="5" width="7.140625" style="1" customWidth="1"/>
    <col min="6" max="6" width="1.7109375" style="1" customWidth="1"/>
    <col min="7" max="7" width="10.85546875" style="1" customWidth="1"/>
    <col min="8" max="8" width="1.85546875" style="1" customWidth="1"/>
    <col min="9" max="9" width="13.140625" style="1" customWidth="1"/>
    <col min="10" max="10" width="6" style="1" bestFit="1" customWidth="1"/>
    <col min="11" max="11" width="14.7109375" style="215" customWidth="1"/>
    <col min="12" max="12" width="11.85546875" style="215" customWidth="1"/>
    <col min="13" max="13" width="5.28515625" style="1" bestFit="1" customWidth="1"/>
    <col min="14" max="16384" width="9" style="1"/>
  </cols>
  <sheetData>
    <row r="1" spans="1:13" ht="27.75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s="3" customFormat="1" ht="27.75">
      <c r="A2" s="325" t="s">
        <v>121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s="3" customFormat="1" ht="27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7" customFormat="1" ht="27.75">
      <c r="A4" s="4" t="s">
        <v>122</v>
      </c>
      <c r="B4" s="5"/>
      <c r="C4" s="5"/>
      <c r="D4" s="5"/>
      <c r="E4" s="5"/>
      <c r="F4" s="5"/>
      <c r="G4" s="5"/>
      <c r="H4" s="5"/>
      <c r="I4" s="5"/>
      <c r="J4" s="5"/>
      <c r="K4" s="246">
        <f>SUM(K5)</f>
        <v>0</v>
      </c>
      <c r="L4" s="6" t="s">
        <v>1</v>
      </c>
      <c r="M4" s="5"/>
    </row>
    <row r="5" spans="1:13" s="9" customFormat="1" ht="27.75">
      <c r="A5" s="4" t="s">
        <v>84</v>
      </c>
      <c r="B5" s="8"/>
      <c r="C5" s="8"/>
      <c r="D5" s="8"/>
      <c r="E5" s="4"/>
      <c r="F5" s="4"/>
      <c r="I5" s="10"/>
      <c r="J5" s="8"/>
      <c r="K5" s="242">
        <f>K6+K34+K161+K182+K180</f>
        <v>0</v>
      </c>
      <c r="L5" s="9" t="s">
        <v>1</v>
      </c>
      <c r="M5" s="8"/>
    </row>
    <row r="6" spans="1:13" s="16" customFormat="1" ht="27.75">
      <c r="A6" s="11" t="s">
        <v>2</v>
      </c>
      <c r="B6" s="12"/>
      <c r="C6" s="12"/>
      <c r="D6" s="13"/>
      <c r="E6" s="12"/>
      <c r="F6" s="12"/>
      <c r="G6" s="14"/>
      <c r="H6" s="14"/>
      <c r="I6" s="12"/>
      <c r="J6" s="12"/>
      <c r="K6" s="243">
        <f>K7</f>
        <v>0</v>
      </c>
      <c r="L6" s="15" t="s">
        <v>1</v>
      </c>
      <c r="M6" s="12"/>
    </row>
    <row r="7" spans="1:13" s="17" customFormat="1" ht="27.75">
      <c r="B7" s="18" t="s">
        <v>3</v>
      </c>
      <c r="C7" s="18"/>
      <c r="K7" s="244">
        <f>K8+K22</f>
        <v>0</v>
      </c>
      <c r="L7" s="19" t="s">
        <v>1</v>
      </c>
    </row>
    <row r="8" spans="1:13" s="22" customFormat="1">
      <c r="A8" s="20" t="s">
        <v>4</v>
      </c>
      <c r="B8" s="21"/>
      <c r="C8" s="21"/>
      <c r="I8" s="23"/>
      <c r="K8" s="245">
        <f>G9+G20</f>
        <v>0</v>
      </c>
      <c r="L8" s="21" t="s">
        <v>1</v>
      </c>
    </row>
    <row r="9" spans="1:13" s="25" customFormat="1">
      <c r="A9" s="25" t="s">
        <v>67</v>
      </c>
      <c r="G9" s="236">
        <f>I10</f>
        <v>0</v>
      </c>
      <c r="H9" s="63"/>
      <c r="I9" s="27" t="s">
        <v>1</v>
      </c>
      <c r="K9" s="27"/>
      <c r="L9" s="27"/>
    </row>
    <row r="10" spans="1:13" s="25" customFormat="1">
      <c r="B10" s="25" t="s">
        <v>66</v>
      </c>
      <c r="I10" s="236">
        <f>SUM(L11:L13)</f>
        <v>0</v>
      </c>
      <c r="J10" s="27" t="s">
        <v>1</v>
      </c>
      <c r="L10" s="27"/>
    </row>
    <row r="11" spans="1:13">
      <c r="C11" s="29" t="s">
        <v>5</v>
      </c>
      <c r="D11" s="30" t="s">
        <v>68</v>
      </c>
      <c r="E11" s="29" t="s">
        <v>6</v>
      </c>
      <c r="F11" s="29"/>
      <c r="G11" s="30" t="s">
        <v>13</v>
      </c>
      <c r="H11" s="30"/>
      <c r="I11" s="239"/>
      <c r="J11" s="31" t="s">
        <v>8</v>
      </c>
      <c r="K11" s="32" t="s">
        <v>9</v>
      </c>
      <c r="L11" s="240">
        <f>17500*12*I11</f>
        <v>0</v>
      </c>
      <c r="M11" s="34" t="s">
        <v>1</v>
      </c>
    </row>
    <row r="12" spans="1:13">
      <c r="C12" s="29" t="s">
        <v>10</v>
      </c>
      <c r="D12" s="30" t="s">
        <v>68</v>
      </c>
      <c r="E12" s="29" t="s">
        <v>6</v>
      </c>
      <c r="F12" s="29"/>
      <c r="G12" s="30" t="s">
        <v>7</v>
      </c>
      <c r="H12" s="30"/>
      <c r="I12" s="239"/>
      <c r="J12" s="31" t="s">
        <v>8</v>
      </c>
      <c r="K12" s="32" t="s">
        <v>9</v>
      </c>
      <c r="L12" s="241">
        <f>15000*12*I12</f>
        <v>0</v>
      </c>
      <c r="M12" s="34" t="s">
        <v>1</v>
      </c>
    </row>
    <row r="13" spans="1:13">
      <c r="C13" s="29" t="s">
        <v>11</v>
      </c>
      <c r="D13" s="30" t="s">
        <v>68</v>
      </c>
      <c r="E13" s="29" t="s">
        <v>6</v>
      </c>
      <c r="F13" s="29"/>
      <c r="G13" s="30" t="s">
        <v>12</v>
      </c>
      <c r="H13" s="30"/>
      <c r="I13" s="239"/>
      <c r="J13" s="31" t="s">
        <v>8</v>
      </c>
      <c r="K13" s="32" t="s">
        <v>9</v>
      </c>
      <c r="L13" s="241">
        <f>11500*12*I13</f>
        <v>0</v>
      </c>
      <c r="M13" s="34" t="s">
        <v>1</v>
      </c>
    </row>
    <row r="14" spans="1:13" ht="12" customHeight="1">
      <c r="C14" s="29"/>
      <c r="D14" s="30"/>
      <c r="E14" s="29"/>
      <c r="F14" s="29"/>
      <c r="G14" s="30"/>
      <c r="H14" s="30"/>
      <c r="I14" s="31"/>
      <c r="J14" s="31"/>
      <c r="K14" s="32"/>
      <c r="L14" s="33"/>
      <c r="M14" s="34"/>
    </row>
    <row r="15" spans="1:13" s="25" customFormat="1">
      <c r="B15" s="25" t="s">
        <v>69</v>
      </c>
      <c r="I15" s="26">
        <f>SUM(L16:L18)</f>
        <v>0</v>
      </c>
      <c r="J15" s="27" t="s">
        <v>1</v>
      </c>
      <c r="L15" s="27"/>
    </row>
    <row r="16" spans="1:13">
      <c r="C16" s="29" t="s">
        <v>5</v>
      </c>
      <c r="D16" s="30" t="s">
        <v>68</v>
      </c>
      <c r="E16" s="29" t="s">
        <v>6</v>
      </c>
      <c r="F16" s="29"/>
      <c r="G16" s="30" t="s">
        <v>13</v>
      </c>
      <c r="H16" s="30"/>
      <c r="I16" s="239"/>
      <c r="J16" s="31" t="s">
        <v>8</v>
      </c>
      <c r="K16" s="32" t="s">
        <v>9</v>
      </c>
      <c r="L16" s="240">
        <f>17500*12*I16</f>
        <v>0</v>
      </c>
      <c r="M16" s="34" t="s">
        <v>1</v>
      </c>
    </row>
    <row r="17" spans="1:13">
      <c r="C17" s="29" t="s">
        <v>10</v>
      </c>
      <c r="D17" s="30" t="s">
        <v>68</v>
      </c>
      <c r="E17" s="29" t="s">
        <v>6</v>
      </c>
      <c r="F17" s="29"/>
      <c r="G17" s="30" t="s">
        <v>7</v>
      </c>
      <c r="H17" s="30"/>
      <c r="I17" s="239"/>
      <c r="J17" s="31" t="s">
        <v>8</v>
      </c>
      <c r="K17" s="32" t="s">
        <v>9</v>
      </c>
      <c r="L17" s="241">
        <f>15000*12*I17</f>
        <v>0</v>
      </c>
      <c r="M17" s="34" t="s">
        <v>1</v>
      </c>
    </row>
    <row r="18" spans="1:13">
      <c r="C18" s="29" t="s">
        <v>11</v>
      </c>
      <c r="D18" s="30" t="s">
        <v>68</v>
      </c>
      <c r="E18" s="29" t="s">
        <v>6</v>
      </c>
      <c r="F18" s="29"/>
      <c r="G18" s="30" t="s">
        <v>12</v>
      </c>
      <c r="H18" s="30"/>
      <c r="I18" s="239"/>
      <c r="J18" s="31" t="s">
        <v>8</v>
      </c>
      <c r="K18" s="32" t="s">
        <v>9</v>
      </c>
      <c r="L18" s="241">
        <f>11500*12*I18</f>
        <v>0</v>
      </c>
      <c r="M18" s="34" t="s">
        <v>1</v>
      </c>
    </row>
    <row r="19" spans="1:13">
      <c r="B19" s="25"/>
      <c r="C19" s="38"/>
      <c r="D19" s="39"/>
      <c r="E19" s="38"/>
      <c r="F19" s="38"/>
      <c r="G19" s="30"/>
      <c r="H19" s="30"/>
      <c r="I19" s="40"/>
      <c r="J19" s="232"/>
      <c r="K19" s="32"/>
      <c r="L19" s="33"/>
      <c r="M19" s="33"/>
    </row>
    <row r="20" spans="1:13">
      <c r="A20" s="41" t="s">
        <v>14</v>
      </c>
      <c r="B20" s="41"/>
      <c r="C20" s="42"/>
      <c r="D20" s="41"/>
      <c r="E20" s="42" t="s">
        <v>40</v>
      </c>
      <c r="F20" s="42"/>
      <c r="G20" s="292"/>
      <c r="H20" s="248"/>
      <c r="I20" s="43" t="s">
        <v>1</v>
      </c>
      <c r="J20" s="231"/>
      <c r="K20" s="32"/>
      <c r="L20" s="33"/>
      <c r="M20" s="34"/>
    </row>
    <row r="21" spans="1:13" s="36" customFormat="1" ht="13.5" customHeight="1">
      <c r="B21" s="37"/>
      <c r="C21" s="38"/>
      <c r="D21" s="39"/>
      <c r="E21" s="38"/>
      <c r="F21" s="38"/>
      <c r="G21" s="30"/>
      <c r="H21" s="30"/>
      <c r="I21" s="40"/>
      <c r="J21" s="40"/>
      <c r="K21" s="44"/>
      <c r="L21" s="33"/>
      <c r="M21" s="33"/>
    </row>
    <row r="22" spans="1:13" s="22" customFormat="1">
      <c r="A22" s="20" t="s">
        <v>15</v>
      </c>
      <c r="B22" s="21"/>
      <c r="C22" s="21"/>
      <c r="K22" s="238">
        <f>I23+I32</f>
        <v>0</v>
      </c>
      <c r="L22" s="21" t="s">
        <v>1</v>
      </c>
    </row>
    <row r="23" spans="1:13" s="25" customFormat="1">
      <c r="A23" s="25" t="s">
        <v>16</v>
      </c>
      <c r="I23" s="236">
        <f>K24+K28</f>
        <v>0</v>
      </c>
      <c r="J23" s="25" t="s">
        <v>1</v>
      </c>
    </row>
    <row r="24" spans="1:13" s="25" customFormat="1">
      <c r="B24" s="25" t="s">
        <v>17</v>
      </c>
      <c r="J24" s="28"/>
      <c r="K24" s="235">
        <f>SUM(L25:L27)</f>
        <v>0</v>
      </c>
      <c r="L24" s="25" t="s">
        <v>1</v>
      </c>
    </row>
    <row r="25" spans="1:13">
      <c r="D25" s="1" t="s">
        <v>18</v>
      </c>
      <c r="J25" s="35"/>
      <c r="K25" s="35"/>
      <c r="L25" s="233"/>
      <c r="M25" s="31" t="s">
        <v>1</v>
      </c>
    </row>
    <row r="26" spans="1:13">
      <c r="D26" s="36" t="s">
        <v>19</v>
      </c>
      <c r="J26" s="35"/>
      <c r="K26" s="35"/>
      <c r="L26" s="233"/>
      <c r="M26" s="202" t="s">
        <v>1</v>
      </c>
    </row>
    <row r="27" spans="1:13">
      <c r="D27" s="47" t="s">
        <v>20</v>
      </c>
      <c r="J27" s="35"/>
      <c r="K27" s="35"/>
      <c r="L27" s="233"/>
      <c r="M27" s="202" t="s">
        <v>1</v>
      </c>
    </row>
    <row r="28" spans="1:13" s="25" customFormat="1">
      <c r="B28" s="25" t="s">
        <v>21</v>
      </c>
      <c r="K28" s="235">
        <f>SUM(L29:L30)</f>
        <v>0</v>
      </c>
      <c r="L28" s="25" t="s">
        <v>1</v>
      </c>
    </row>
    <row r="29" spans="1:13">
      <c r="D29" s="1" t="s">
        <v>22</v>
      </c>
      <c r="K29" s="35"/>
      <c r="L29" s="237">
        <f>K8*0.05</f>
        <v>0</v>
      </c>
      <c r="M29" s="34" t="s">
        <v>1</v>
      </c>
    </row>
    <row r="30" spans="1:13">
      <c r="D30" s="48" t="s">
        <v>23</v>
      </c>
      <c r="K30" s="35"/>
      <c r="L30" s="237"/>
      <c r="M30" s="34" t="s">
        <v>1</v>
      </c>
    </row>
    <row r="31" spans="1:13" s="25" customFormat="1">
      <c r="K31" s="247"/>
    </row>
    <row r="32" spans="1:13">
      <c r="A32" s="49" t="s">
        <v>24</v>
      </c>
      <c r="B32" s="49"/>
      <c r="C32" s="49"/>
      <c r="D32" s="49"/>
      <c r="E32" s="49"/>
      <c r="F32" s="49"/>
      <c r="G32" s="49"/>
      <c r="H32" s="49"/>
      <c r="I32" s="236"/>
      <c r="J32" s="49" t="s">
        <v>1</v>
      </c>
      <c r="K32" s="49"/>
      <c r="L32" s="49"/>
      <c r="M32" s="49"/>
    </row>
    <row r="33" spans="1:13">
      <c r="A33" s="49"/>
      <c r="B33" s="49"/>
      <c r="C33" s="49"/>
      <c r="D33" s="49"/>
      <c r="E33" s="49"/>
      <c r="F33" s="49"/>
      <c r="G33" s="49"/>
      <c r="H33" s="49"/>
      <c r="I33" s="63"/>
      <c r="J33" s="49"/>
      <c r="K33" s="49"/>
      <c r="L33" s="49"/>
      <c r="M33" s="49"/>
    </row>
    <row r="34" spans="1:13" s="52" customFormat="1" ht="27.75">
      <c r="A34" s="11" t="s">
        <v>25</v>
      </c>
      <c r="B34" s="9"/>
      <c r="C34" s="9"/>
      <c r="D34" s="9"/>
      <c r="E34" s="9"/>
      <c r="F34" s="9"/>
      <c r="G34" s="9"/>
      <c r="H34" s="9"/>
      <c r="I34" s="50"/>
      <c r="J34" s="9"/>
      <c r="K34" s="295">
        <f>K35+K90+K145+K153</f>
        <v>0</v>
      </c>
      <c r="L34" s="51" t="s">
        <v>1</v>
      </c>
      <c r="M34" s="9"/>
    </row>
    <row r="35" spans="1:13" s="53" customFormat="1" ht="27.75">
      <c r="B35" s="54" t="s">
        <v>26</v>
      </c>
      <c r="C35" s="54"/>
      <c r="I35" s="55"/>
      <c r="K35" s="296">
        <f>SUM(K36,K71,K77)</f>
        <v>0</v>
      </c>
      <c r="L35" s="56" t="s">
        <v>1</v>
      </c>
    </row>
    <row r="36" spans="1:13" s="22" customFormat="1">
      <c r="A36" s="57" t="s">
        <v>27</v>
      </c>
      <c r="B36" s="21"/>
      <c r="C36" s="21"/>
      <c r="K36" s="297">
        <f>SUM(K37,K56,K50)</f>
        <v>0</v>
      </c>
      <c r="L36" s="21" t="s">
        <v>1</v>
      </c>
    </row>
    <row r="37" spans="1:13" s="60" customFormat="1">
      <c r="A37" s="58" t="s">
        <v>28</v>
      </c>
      <c r="B37" s="59"/>
      <c r="C37" s="59"/>
      <c r="K37" s="298">
        <f>I38+I48</f>
        <v>0</v>
      </c>
      <c r="L37" s="59" t="s">
        <v>1</v>
      </c>
    </row>
    <row r="38" spans="1:13" s="25" customFormat="1">
      <c r="A38" s="25" t="s">
        <v>16</v>
      </c>
      <c r="I38" s="236">
        <f>K39+K42+K46</f>
        <v>0</v>
      </c>
      <c r="J38" s="25" t="s">
        <v>1</v>
      </c>
    </row>
    <row r="39" spans="1:13" s="25" customFormat="1">
      <c r="B39" s="25" t="s">
        <v>17</v>
      </c>
      <c r="J39" s="28"/>
      <c r="K39" s="235">
        <f>SUM(L40:L41)</f>
        <v>0</v>
      </c>
      <c r="L39" s="25" t="s">
        <v>1</v>
      </c>
    </row>
    <row r="40" spans="1:13">
      <c r="D40" s="1" t="s">
        <v>29</v>
      </c>
      <c r="J40" s="35"/>
      <c r="K40" s="35"/>
      <c r="L40" s="233"/>
      <c r="M40" s="1" t="s">
        <v>1</v>
      </c>
    </row>
    <row r="41" spans="1:13">
      <c r="D41" s="48" t="s">
        <v>30</v>
      </c>
      <c r="J41" s="35"/>
      <c r="K41" s="35"/>
      <c r="L41" s="234"/>
      <c r="M41" s="34" t="s">
        <v>1</v>
      </c>
    </row>
    <row r="42" spans="1:13" s="25" customFormat="1">
      <c r="B42" s="25" t="s">
        <v>21</v>
      </c>
      <c r="K42" s="235">
        <f>SUM(L43:L45)</f>
        <v>0</v>
      </c>
      <c r="L42" s="25" t="s">
        <v>1</v>
      </c>
    </row>
    <row r="43" spans="1:13" s="25" customFormat="1">
      <c r="D43" s="1" t="s">
        <v>70</v>
      </c>
      <c r="K43" s="28"/>
      <c r="L43" s="233"/>
      <c r="M43" s="1" t="s">
        <v>1</v>
      </c>
    </row>
    <row r="44" spans="1:13" s="25" customFormat="1">
      <c r="D44" s="1" t="s">
        <v>71</v>
      </c>
      <c r="K44" s="28"/>
      <c r="L44" s="234"/>
      <c r="M44" s="34" t="s">
        <v>1</v>
      </c>
    </row>
    <row r="45" spans="1:13" s="25" customFormat="1">
      <c r="D45" s="1" t="s">
        <v>72</v>
      </c>
      <c r="K45" s="28"/>
      <c r="L45" s="234"/>
      <c r="M45" s="34" t="s">
        <v>1</v>
      </c>
    </row>
    <row r="46" spans="1:13" s="25" customFormat="1">
      <c r="B46" s="25" t="s">
        <v>31</v>
      </c>
      <c r="K46" s="235"/>
      <c r="L46" s="25" t="s">
        <v>1</v>
      </c>
    </row>
    <row r="47" spans="1:13" s="25" customFormat="1">
      <c r="K47" s="247"/>
    </row>
    <row r="48" spans="1:13" s="25" customFormat="1">
      <c r="A48" s="25" t="s">
        <v>32</v>
      </c>
      <c r="I48" s="236"/>
      <c r="J48" s="25" t="s">
        <v>1</v>
      </c>
      <c r="K48" s="27"/>
      <c r="L48" s="27"/>
    </row>
    <row r="49" spans="1:23" s="25" customFormat="1" ht="13.5" customHeight="1">
      <c r="I49" s="63"/>
      <c r="K49" s="27"/>
      <c r="L49" s="27"/>
    </row>
    <row r="50" spans="1:23" s="178" customFormat="1">
      <c r="A50" s="119" t="s">
        <v>65</v>
      </c>
      <c r="B50" s="206"/>
      <c r="C50" s="206"/>
      <c r="D50" s="206"/>
      <c r="E50" s="206"/>
      <c r="F50" s="206"/>
      <c r="G50" s="206"/>
      <c r="H50" s="206"/>
      <c r="I50" s="206"/>
      <c r="J50" s="206"/>
      <c r="K50" s="309">
        <f>I51</f>
        <v>0</v>
      </c>
      <c r="L50" s="206" t="s">
        <v>1</v>
      </c>
      <c r="O50" s="211">
        <v>816300</v>
      </c>
      <c r="P50" s="201">
        <f>O50-K50</f>
        <v>816300</v>
      </c>
      <c r="Q50" s="201"/>
      <c r="R50" s="212"/>
      <c r="S50" s="212"/>
      <c r="W50" s="213">
        <f>S51-O50</f>
        <v>-816300</v>
      </c>
    </row>
    <row r="51" spans="1:23" s="207" customFormat="1" ht="27.75">
      <c r="A51" s="203" t="s">
        <v>16</v>
      </c>
      <c r="B51" s="204"/>
      <c r="C51" s="204"/>
      <c r="D51" s="204"/>
      <c r="E51" s="204"/>
      <c r="F51" s="204"/>
      <c r="G51" s="204"/>
      <c r="H51" s="204"/>
      <c r="I51" s="253">
        <f>SUM(K52:K54)</f>
        <v>0</v>
      </c>
      <c r="J51" s="204" t="s">
        <v>1</v>
      </c>
      <c r="K51" s="103"/>
      <c r="L51" s="204"/>
      <c r="P51" s="208"/>
      <c r="Q51" s="208"/>
      <c r="R51" s="208"/>
      <c r="S51" s="208"/>
      <c r="T51" s="208"/>
      <c r="W51" s="214">
        <f>W50/3</f>
        <v>-272100</v>
      </c>
    </row>
    <row r="52" spans="1:23" s="36" customFormat="1">
      <c r="B52" s="36" t="s">
        <v>17</v>
      </c>
      <c r="C52" s="209"/>
      <c r="E52" s="209"/>
      <c r="F52" s="209"/>
      <c r="G52" s="205"/>
      <c r="H52" s="205"/>
      <c r="I52" s="210"/>
      <c r="J52" s="210"/>
      <c r="K52" s="308"/>
      <c r="L52" s="36" t="s">
        <v>1</v>
      </c>
      <c r="M52" s="92"/>
      <c r="N52" s="92"/>
      <c r="P52" s="46"/>
      <c r="Q52" s="46"/>
      <c r="R52" s="45"/>
      <c r="S52" s="45"/>
      <c r="T52" s="45"/>
    </row>
    <row r="53" spans="1:23" s="36" customFormat="1">
      <c r="B53" s="36" t="s">
        <v>21</v>
      </c>
      <c r="C53" s="209"/>
      <c r="E53" s="209"/>
      <c r="F53" s="209"/>
      <c r="G53" s="205"/>
      <c r="H53" s="205"/>
      <c r="I53" s="210"/>
      <c r="J53" s="210"/>
      <c r="K53" s="308"/>
      <c r="L53" s="36" t="s">
        <v>1</v>
      </c>
      <c r="M53" s="92"/>
      <c r="N53" s="92"/>
      <c r="P53" s="46"/>
      <c r="Q53" s="46"/>
      <c r="R53" s="45"/>
      <c r="S53" s="45"/>
      <c r="T53" s="45"/>
    </row>
    <row r="54" spans="1:23" s="36" customFormat="1">
      <c r="B54" s="36" t="s">
        <v>31</v>
      </c>
      <c r="C54" s="209"/>
      <c r="E54" s="209"/>
      <c r="F54" s="209"/>
      <c r="G54" s="205"/>
      <c r="H54" s="205"/>
      <c r="I54" s="210"/>
      <c r="J54" s="210"/>
      <c r="K54" s="308"/>
      <c r="L54" s="36" t="s">
        <v>1</v>
      </c>
      <c r="M54" s="92"/>
      <c r="N54" s="92"/>
      <c r="P54" s="46"/>
      <c r="Q54" s="46"/>
      <c r="R54" s="45"/>
      <c r="S54" s="45"/>
      <c r="T54" s="45"/>
    </row>
    <row r="55" spans="1:23" s="36" customFormat="1" ht="12" customHeight="1">
      <c r="C55" s="209"/>
      <c r="E55" s="209"/>
      <c r="F55" s="209"/>
      <c r="G55" s="205"/>
      <c r="H55" s="205"/>
      <c r="I55" s="210"/>
      <c r="J55" s="210"/>
      <c r="K55" s="310"/>
      <c r="M55" s="92"/>
      <c r="N55" s="92"/>
      <c r="P55" s="46"/>
      <c r="Q55" s="46"/>
      <c r="R55" s="45"/>
      <c r="S55" s="45"/>
      <c r="T55" s="45"/>
    </row>
    <row r="56" spans="1:23" s="67" customFormat="1">
      <c r="A56" s="64" t="s">
        <v>33</v>
      </c>
      <c r="B56" s="61"/>
      <c r="C56" s="61"/>
      <c r="D56" s="65"/>
      <c r="E56" s="65"/>
      <c r="F56" s="65"/>
      <c r="G56" s="65"/>
      <c r="H56" s="65"/>
      <c r="I56" s="65"/>
      <c r="J56" s="65"/>
      <c r="K56" s="250">
        <f>SUM(I57,I62,I66)</f>
        <v>0</v>
      </c>
      <c r="L56" s="61" t="s">
        <v>1</v>
      </c>
      <c r="M56" s="65"/>
    </row>
    <row r="57" spans="1:23" s="72" customFormat="1">
      <c r="A57" s="66"/>
      <c r="B57" s="68" t="s">
        <v>34</v>
      </c>
      <c r="C57" s="69"/>
      <c r="D57" s="70"/>
      <c r="E57" s="71"/>
      <c r="F57" s="71"/>
      <c r="G57" s="66"/>
      <c r="H57" s="66"/>
      <c r="I57" s="238">
        <f>SUM(L58:L60)</f>
        <v>0</v>
      </c>
      <c r="J57" s="24" t="s">
        <v>1</v>
      </c>
      <c r="K57" s="66"/>
      <c r="L57" s="66"/>
      <c r="M57" s="66"/>
    </row>
    <row r="58" spans="1:23" s="75" customFormat="1">
      <c r="A58" s="34"/>
      <c r="B58" s="73">
        <v>1</v>
      </c>
      <c r="C58" s="74" t="s">
        <v>73</v>
      </c>
      <c r="E58" s="34"/>
      <c r="F58" s="34"/>
      <c r="G58" s="34"/>
      <c r="H58" s="34"/>
      <c r="I58" s="34"/>
      <c r="J58" s="34"/>
      <c r="K58" s="34"/>
      <c r="L58" s="249"/>
      <c r="M58" s="34" t="s">
        <v>1</v>
      </c>
    </row>
    <row r="59" spans="1:23" s="75" customFormat="1">
      <c r="A59" s="34"/>
      <c r="B59" s="73">
        <v>2</v>
      </c>
      <c r="C59" s="74" t="s">
        <v>73</v>
      </c>
      <c r="E59" s="34"/>
      <c r="F59" s="34"/>
      <c r="G59" s="34"/>
      <c r="H59" s="34"/>
      <c r="I59" s="34"/>
      <c r="J59" s="34"/>
      <c r="K59" s="34"/>
      <c r="L59" s="249"/>
      <c r="M59" s="34" t="s">
        <v>1</v>
      </c>
    </row>
    <row r="60" spans="1:23" s="75" customFormat="1">
      <c r="A60" s="34"/>
      <c r="B60" s="73">
        <v>3</v>
      </c>
      <c r="C60" s="74" t="s">
        <v>73</v>
      </c>
      <c r="E60" s="34"/>
      <c r="F60" s="34"/>
      <c r="G60" s="34"/>
      <c r="H60" s="34"/>
      <c r="I60" s="34"/>
      <c r="J60" s="34"/>
      <c r="K60" s="34"/>
      <c r="L60" s="249"/>
      <c r="M60" s="34" t="s">
        <v>1</v>
      </c>
    </row>
    <row r="61" spans="1:23" s="75" customFormat="1" ht="9.75" customHeight="1">
      <c r="A61" s="34"/>
      <c r="B61" s="73"/>
      <c r="C61" s="74"/>
      <c r="E61" s="34"/>
      <c r="F61" s="34"/>
      <c r="G61" s="34"/>
      <c r="H61" s="34"/>
      <c r="I61" s="34"/>
      <c r="J61" s="34"/>
      <c r="K61" s="34"/>
      <c r="L61" s="76"/>
      <c r="M61" s="34"/>
    </row>
    <row r="62" spans="1:23" s="87" customFormat="1" ht="27" customHeight="1">
      <c r="A62" s="83"/>
      <c r="B62" s="68" t="s">
        <v>35</v>
      </c>
      <c r="C62" s="68"/>
      <c r="D62" s="68"/>
      <c r="E62" s="68"/>
      <c r="F62" s="68"/>
      <c r="G62" s="68"/>
      <c r="H62" s="68"/>
      <c r="I62" s="251">
        <f>SUM(L63:L65)</f>
        <v>0</v>
      </c>
      <c r="J62" s="85" t="s">
        <v>1</v>
      </c>
      <c r="K62" s="84"/>
      <c r="L62" s="85"/>
      <c r="M62" s="86"/>
    </row>
    <row r="63" spans="1:23" s="88" customFormat="1">
      <c r="B63" s="73">
        <v>1</v>
      </c>
      <c r="C63" s="74" t="s">
        <v>73</v>
      </c>
      <c r="D63" s="78"/>
      <c r="K63" s="89"/>
      <c r="L63" s="249"/>
      <c r="M63" s="90" t="s">
        <v>1</v>
      </c>
    </row>
    <row r="64" spans="1:23" s="88" customFormat="1">
      <c r="B64" s="73">
        <v>2</v>
      </c>
      <c r="C64" s="74" t="s">
        <v>73</v>
      </c>
      <c r="D64" s="78"/>
      <c r="K64" s="89"/>
      <c r="L64" s="249"/>
      <c r="M64" s="90" t="s">
        <v>1</v>
      </c>
    </row>
    <row r="65" spans="1:13" s="88" customFormat="1" ht="24" customHeight="1">
      <c r="B65" s="73">
        <v>3</v>
      </c>
      <c r="C65" s="74" t="s">
        <v>73</v>
      </c>
      <c r="D65" s="78"/>
      <c r="I65" s="91"/>
      <c r="J65" s="92"/>
      <c r="K65" s="89"/>
      <c r="L65" s="249"/>
      <c r="M65" s="90" t="s">
        <v>1</v>
      </c>
    </row>
    <row r="66" spans="1:13" s="72" customFormat="1">
      <c r="A66" s="93"/>
      <c r="B66" s="94" t="s">
        <v>36</v>
      </c>
      <c r="C66" s="95"/>
      <c r="D66" s="95"/>
      <c r="E66" s="95"/>
      <c r="F66" s="95"/>
      <c r="G66" s="95"/>
      <c r="H66" s="95"/>
      <c r="I66" s="252">
        <f>SUM(L67:L69)</f>
        <v>0</v>
      </c>
      <c r="J66" s="85" t="s">
        <v>1</v>
      </c>
      <c r="K66" s="96"/>
      <c r="L66" s="85"/>
      <c r="M66" s="97"/>
    </row>
    <row r="67" spans="1:13" s="88" customFormat="1">
      <c r="B67" s="73">
        <v>1</v>
      </c>
      <c r="C67" s="74" t="s">
        <v>73</v>
      </c>
      <c r="D67" s="78"/>
      <c r="K67" s="89"/>
      <c r="L67" s="249"/>
      <c r="M67" s="90" t="s">
        <v>1</v>
      </c>
    </row>
    <row r="68" spans="1:13" s="88" customFormat="1">
      <c r="B68" s="73">
        <v>2</v>
      </c>
      <c r="C68" s="74" t="s">
        <v>73</v>
      </c>
      <c r="D68" s="78"/>
      <c r="K68" s="89"/>
      <c r="L68" s="249"/>
      <c r="M68" s="90" t="s">
        <v>1</v>
      </c>
    </row>
    <row r="69" spans="1:13" s="88" customFormat="1">
      <c r="B69" s="73">
        <v>3</v>
      </c>
      <c r="C69" s="74" t="s">
        <v>73</v>
      </c>
      <c r="D69" s="78"/>
      <c r="K69" s="89"/>
      <c r="L69" s="249"/>
      <c r="M69" s="90" t="s">
        <v>1</v>
      </c>
    </row>
    <row r="70" spans="1:13" s="88" customFormat="1" ht="9" customHeight="1">
      <c r="C70" s="74"/>
      <c r="D70" s="78"/>
      <c r="K70" s="89"/>
      <c r="L70" s="76"/>
      <c r="M70" s="90"/>
    </row>
    <row r="71" spans="1:13" s="88" customFormat="1">
      <c r="A71" s="57" t="s">
        <v>87</v>
      </c>
      <c r="B71" s="73"/>
      <c r="C71" s="74"/>
      <c r="D71" s="78"/>
      <c r="K71" s="311">
        <f>I72</f>
        <v>0</v>
      </c>
      <c r="L71" s="312" t="s">
        <v>1</v>
      </c>
      <c r="M71" s="312"/>
    </row>
    <row r="72" spans="1:13" s="88" customFormat="1">
      <c r="B72" s="68" t="s">
        <v>35</v>
      </c>
      <c r="C72" s="68"/>
      <c r="D72" s="68"/>
      <c r="E72" s="68"/>
      <c r="F72" s="68"/>
      <c r="G72" s="68"/>
      <c r="H72" s="68"/>
      <c r="I72" s="251">
        <f>SUM(L73:L75)</f>
        <v>0</v>
      </c>
      <c r="J72" s="85" t="s">
        <v>1</v>
      </c>
      <c r="K72" s="84"/>
      <c r="L72" s="85"/>
      <c r="M72" s="86"/>
    </row>
    <row r="73" spans="1:13" s="88" customFormat="1">
      <c r="B73" s="73">
        <v>1</v>
      </c>
      <c r="C73" s="74" t="s">
        <v>88</v>
      </c>
      <c r="D73" s="78"/>
      <c r="K73" s="89"/>
      <c r="L73" s="249"/>
      <c r="M73" s="90" t="s">
        <v>1</v>
      </c>
    </row>
    <row r="74" spans="1:13" s="88" customFormat="1">
      <c r="B74" s="88">
        <v>2</v>
      </c>
      <c r="C74" s="74" t="s">
        <v>73</v>
      </c>
      <c r="D74" s="78"/>
      <c r="K74" s="89"/>
      <c r="L74" s="249"/>
      <c r="M74" s="90" t="s">
        <v>1</v>
      </c>
    </row>
    <row r="75" spans="1:13" s="88" customFormat="1">
      <c r="B75" s="73">
        <v>3</v>
      </c>
      <c r="C75" s="74" t="s">
        <v>73</v>
      </c>
      <c r="D75" s="78"/>
      <c r="K75" s="89"/>
      <c r="L75" s="249"/>
      <c r="M75" s="90" t="s">
        <v>1</v>
      </c>
    </row>
    <row r="76" spans="1:13" s="88" customFormat="1" ht="17.25" customHeight="1">
      <c r="C76" s="74"/>
      <c r="D76" s="78"/>
      <c r="K76" s="89"/>
      <c r="L76" s="76"/>
      <c r="M76" s="90"/>
    </row>
    <row r="77" spans="1:13" s="102" customFormat="1">
      <c r="A77" s="98" t="s">
        <v>37</v>
      </c>
      <c r="B77" s="98"/>
      <c r="C77" s="98"/>
      <c r="D77" s="98"/>
      <c r="E77" s="98"/>
      <c r="F77" s="98"/>
      <c r="G77" s="98"/>
      <c r="H77" s="98"/>
      <c r="I77" s="98"/>
      <c r="J77" s="98"/>
      <c r="K77" s="254">
        <f>I78+I84</f>
        <v>0</v>
      </c>
      <c r="L77" s="99" t="s">
        <v>1</v>
      </c>
      <c r="M77" s="100"/>
    </row>
    <row r="78" spans="1:13" s="102" customFormat="1">
      <c r="A78" s="62" t="s">
        <v>38</v>
      </c>
      <c r="B78" s="62"/>
      <c r="C78" s="62"/>
      <c r="D78" s="62"/>
      <c r="E78" s="62"/>
      <c r="F78" s="62"/>
      <c r="G78" s="62"/>
      <c r="H78" s="62"/>
      <c r="I78" s="253">
        <f>SUM(K80:K82)</f>
        <v>0</v>
      </c>
      <c r="J78" s="62" t="s">
        <v>1</v>
      </c>
      <c r="K78" s="103"/>
      <c r="L78" s="62"/>
      <c r="M78" s="104"/>
    </row>
    <row r="79" spans="1:13" s="102" customFormat="1">
      <c r="A79" s="39"/>
      <c r="B79" s="39"/>
      <c r="C79" s="39"/>
      <c r="D79" s="105" t="s">
        <v>39</v>
      </c>
      <c r="E79" s="105" t="s">
        <v>40</v>
      </c>
      <c r="F79" s="105"/>
      <c r="G79" s="105" t="s">
        <v>41</v>
      </c>
      <c r="H79" s="105"/>
      <c r="I79" s="326" t="s">
        <v>42</v>
      </c>
      <c r="J79" s="326"/>
      <c r="K79" s="106" t="s">
        <v>43</v>
      </c>
      <c r="L79" s="82"/>
      <c r="M79" s="39"/>
    </row>
    <row r="80" spans="1:13" s="306" customFormat="1">
      <c r="A80" s="299"/>
      <c r="B80" s="300">
        <v>1</v>
      </c>
      <c r="C80" s="332" t="s">
        <v>74</v>
      </c>
      <c r="D80" s="332"/>
      <c r="E80" s="301"/>
      <c r="F80" s="302"/>
      <c r="G80" s="301"/>
      <c r="H80" s="302"/>
      <c r="I80" s="265"/>
      <c r="J80" s="303"/>
      <c r="K80" s="304">
        <f>I80*E80</f>
        <v>0</v>
      </c>
      <c r="L80" s="305" t="s">
        <v>1</v>
      </c>
      <c r="M80" s="299"/>
    </row>
    <row r="81" spans="1:13" s="306" customFormat="1">
      <c r="A81" s="299"/>
      <c r="B81" s="300">
        <v>2</v>
      </c>
      <c r="C81" s="332" t="s">
        <v>74</v>
      </c>
      <c r="D81" s="332"/>
      <c r="E81" s="301"/>
      <c r="F81" s="302"/>
      <c r="G81" s="301"/>
      <c r="H81" s="302"/>
      <c r="I81" s="265"/>
      <c r="J81" s="303"/>
      <c r="K81" s="304">
        <f t="shared" ref="K81:K82" si="0">I81*E81</f>
        <v>0</v>
      </c>
      <c r="L81" s="305" t="s">
        <v>1</v>
      </c>
      <c r="M81" s="299"/>
    </row>
    <row r="82" spans="1:13" s="306" customFormat="1">
      <c r="A82" s="299"/>
      <c r="B82" s="300">
        <v>3</v>
      </c>
      <c r="C82" s="332" t="s">
        <v>74</v>
      </c>
      <c r="D82" s="332"/>
      <c r="E82" s="301"/>
      <c r="F82" s="302"/>
      <c r="G82" s="301"/>
      <c r="H82" s="302"/>
      <c r="I82" s="265"/>
      <c r="J82" s="303"/>
      <c r="K82" s="304">
        <f t="shared" si="0"/>
        <v>0</v>
      </c>
      <c r="L82" s="305" t="s">
        <v>1</v>
      </c>
      <c r="M82" s="299"/>
    </row>
    <row r="83" spans="1:13" s="88" customFormat="1" ht="12.75" customHeight="1">
      <c r="C83" s="74"/>
      <c r="D83" s="78"/>
      <c r="K83" s="89"/>
      <c r="L83" s="76"/>
      <c r="M83" s="90"/>
    </row>
    <row r="84" spans="1:13" s="102" customFormat="1">
      <c r="A84" s="62" t="s">
        <v>75</v>
      </c>
      <c r="B84" s="62"/>
      <c r="C84" s="62"/>
      <c r="D84" s="62"/>
      <c r="E84" s="62"/>
      <c r="F84" s="62"/>
      <c r="G84" s="62"/>
      <c r="H84" s="62"/>
      <c r="I84" s="253">
        <f>SUM(K86:K88)</f>
        <v>0</v>
      </c>
      <c r="J84" s="62" t="s">
        <v>1</v>
      </c>
      <c r="K84" s="103"/>
      <c r="L84" s="62"/>
      <c r="M84" s="104"/>
    </row>
    <row r="85" spans="1:13" s="102" customFormat="1">
      <c r="A85" s="39"/>
      <c r="B85" s="39"/>
      <c r="C85" s="39"/>
      <c r="D85" s="105" t="s">
        <v>39</v>
      </c>
      <c r="E85" s="105" t="s">
        <v>40</v>
      </c>
      <c r="F85" s="105"/>
      <c r="G85" s="105" t="s">
        <v>41</v>
      </c>
      <c r="H85" s="105"/>
      <c r="I85" s="326" t="s">
        <v>42</v>
      </c>
      <c r="J85" s="326"/>
      <c r="K85" s="106" t="s">
        <v>43</v>
      </c>
      <c r="L85" s="82"/>
      <c r="M85" s="39"/>
    </row>
    <row r="86" spans="1:13" s="306" customFormat="1">
      <c r="A86" s="299"/>
      <c r="B86" s="300">
        <v>1</v>
      </c>
      <c r="C86" s="332" t="s">
        <v>74</v>
      </c>
      <c r="D86" s="332"/>
      <c r="E86" s="301"/>
      <c r="F86" s="302"/>
      <c r="G86" s="301"/>
      <c r="H86" s="302"/>
      <c r="I86" s="265"/>
      <c r="J86" s="303"/>
      <c r="K86" s="304">
        <f>I86*E86</f>
        <v>0</v>
      </c>
      <c r="L86" s="305" t="s">
        <v>1</v>
      </c>
      <c r="M86" s="299"/>
    </row>
    <row r="87" spans="1:13" s="306" customFormat="1">
      <c r="A87" s="299"/>
      <c r="B87" s="300">
        <v>2</v>
      </c>
      <c r="C87" s="332" t="s">
        <v>74</v>
      </c>
      <c r="D87" s="332"/>
      <c r="E87" s="301"/>
      <c r="F87" s="302"/>
      <c r="G87" s="301"/>
      <c r="H87" s="302"/>
      <c r="I87" s="265"/>
      <c r="J87" s="303"/>
      <c r="K87" s="304">
        <f t="shared" ref="K87:K88" si="1">I87*E87</f>
        <v>0</v>
      </c>
      <c r="L87" s="305" t="s">
        <v>1</v>
      </c>
      <c r="M87" s="299"/>
    </row>
    <row r="88" spans="1:13" s="306" customFormat="1">
      <c r="A88" s="299"/>
      <c r="B88" s="300">
        <v>3</v>
      </c>
      <c r="C88" s="332" t="s">
        <v>74</v>
      </c>
      <c r="D88" s="332"/>
      <c r="E88" s="301"/>
      <c r="F88" s="302"/>
      <c r="G88" s="301"/>
      <c r="H88" s="302"/>
      <c r="I88" s="265"/>
      <c r="J88" s="303"/>
      <c r="K88" s="307">
        <f t="shared" si="1"/>
        <v>0</v>
      </c>
      <c r="L88" s="305" t="s">
        <v>1</v>
      </c>
      <c r="M88" s="299"/>
    </row>
    <row r="89" spans="1:13" s="264" customFormat="1" ht="10.5" customHeight="1">
      <c r="A89" s="256"/>
      <c r="B89" s="257"/>
      <c r="C89" s="266"/>
      <c r="D89" s="266"/>
      <c r="E89" s="259"/>
      <c r="F89" s="259"/>
      <c r="G89" s="259"/>
      <c r="H89" s="259"/>
      <c r="I89" s="267"/>
      <c r="J89" s="261"/>
      <c r="K89" s="268"/>
      <c r="L89" s="263"/>
      <c r="M89" s="256"/>
    </row>
    <row r="90" spans="1:13" s="114" customFormat="1" ht="27.75">
      <c r="A90" s="53"/>
      <c r="B90" s="54" t="s">
        <v>46</v>
      </c>
      <c r="C90" s="111"/>
      <c r="D90" s="112"/>
      <c r="E90" s="112"/>
      <c r="F90" s="112"/>
      <c r="G90" s="112"/>
      <c r="H90" s="112"/>
      <c r="I90" s="113"/>
      <c r="J90" s="112"/>
      <c r="K90" s="275">
        <f>SUM(K91,K126,K132)</f>
        <v>0</v>
      </c>
      <c r="L90" s="56" t="s">
        <v>1</v>
      </c>
      <c r="M90" s="53"/>
    </row>
    <row r="91" spans="1:13" s="21" customFormat="1" ht="25.5" customHeight="1">
      <c r="A91" s="57" t="s">
        <v>27</v>
      </c>
      <c r="D91" s="22"/>
      <c r="E91" s="22"/>
      <c r="F91" s="22"/>
      <c r="G91" s="22"/>
      <c r="H91" s="22"/>
      <c r="I91" s="22"/>
      <c r="J91" s="22"/>
      <c r="K91" s="238">
        <f>SUM(K92,K105,K111)</f>
        <v>0</v>
      </c>
      <c r="L91" s="21" t="s">
        <v>1</v>
      </c>
      <c r="M91" s="22"/>
    </row>
    <row r="92" spans="1:13" s="59" customFormat="1" ht="28.5" customHeight="1">
      <c r="A92" s="58" t="s">
        <v>28</v>
      </c>
      <c r="D92" s="60"/>
      <c r="E92" s="60"/>
      <c r="F92" s="60"/>
      <c r="G92" s="60"/>
      <c r="H92" s="60"/>
      <c r="I92" s="60"/>
      <c r="J92" s="60"/>
      <c r="K92" s="250">
        <f>SUM(I93,I103)</f>
        <v>0</v>
      </c>
      <c r="L92" s="59" t="s">
        <v>1</v>
      </c>
      <c r="M92" s="60"/>
    </row>
    <row r="93" spans="1:13" s="25" customFormat="1">
      <c r="A93" s="25" t="s">
        <v>16</v>
      </c>
      <c r="I93" s="236">
        <f>K94+K97+K101</f>
        <v>0</v>
      </c>
      <c r="J93" s="25" t="s">
        <v>1</v>
      </c>
    </row>
    <row r="94" spans="1:13" s="25" customFormat="1">
      <c r="B94" s="25" t="s">
        <v>17</v>
      </c>
      <c r="J94" s="28"/>
      <c r="K94" s="235">
        <f>SUM(L95:L96)</f>
        <v>0</v>
      </c>
      <c r="L94" s="25" t="s">
        <v>1</v>
      </c>
    </row>
    <row r="95" spans="1:13">
      <c r="D95" s="1" t="s">
        <v>29</v>
      </c>
      <c r="J95" s="35"/>
      <c r="K95" s="35"/>
      <c r="L95" s="233"/>
      <c r="M95" s="1" t="s">
        <v>1</v>
      </c>
    </row>
    <row r="96" spans="1:13">
      <c r="D96" s="48" t="s">
        <v>30</v>
      </c>
      <c r="J96" s="35"/>
      <c r="K96" s="35"/>
      <c r="L96" s="234"/>
      <c r="M96" s="34" t="s">
        <v>1</v>
      </c>
    </row>
    <row r="97" spans="1:23" s="25" customFormat="1">
      <c r="B97" s="25" t="s">
        <v>21</v>
      </c>
      <c r="K97" s="235">
        <f>SUM(L98:L100)</f>
        <v>0</v>
      </c>
      <c r="L97" s="25" t="s">
        <v>1</v>
      </c>
    </row>
    <row r="98" spans="1:23" s="25" customFormat="1">
      <c r="D98" s="1" t="s">
        <v>70</v>
      </c>
      <c r="K98" s="28"/>
      <c r="L98" s="233"/>
      <c r="M98" s="1" t="s">
        <v>1</v>
      </c>
    </row>
    <row r="99" spans="1:23" s="25" customFormat="1">
      <c r="D99" s="1" t="s">
        <v>71</v>
      </c>
      <c r="K99" s="28"/>
      <c r="L99" s="234"/>
      <c r="M99" s="34" t="s">
        <v>1</v>
      </c>
    </row>
    <row r="100" spans="1:23" s="25" customFormat="1">
      <c r="D100" s="1" t="s">
        <v>72</v>
      </c>
      <c r="K100" s="28"/>
      <c r="L100" s="234"/>
      <c r="M100" s="34" t="s">
        <v>1</v>
      </c>
    </row>
    <row r="101" spans="1:23" s="25" customFormat="1">
      <c r="B101" s="25" t="s">
        <v>31</v>
      </c>
      <c r="K101" s="235"/>
      <c r="L101" s="25" t="s">
        <v>1</v>
      </c>
    </row>
    <row r="102" spans="1:23" s="25" customFormat="1">
      <c r="K102" s="247"/>
    </row>
    <row r="103" spans="1:23" s="25" customFormat="1">
      <c r="A103" s="25" t="s">
        <v>32</v>
      </c>
      <c r="I103" s="236"/>
      <c r="J103" s="25" t="s">
        <v>1</v>
      </c>
      <c r="K103" s="27"/>
      <c r="L103" s="27"/>
    </row>
    <row r="104" spans="1:23" s="25" customFormat="1">
      <c r="I104" s="63"/>
      <c r="K104" s="27"/>
      <c r="L104" s="27"/>
    </row>
    <row r="105" spans="1:23" s="178" customFormat="1">
      <c r="A105" s="119" t="s">
        <v>65</v>
      </c>
      <c r="B105" s="206"/>
      <c r="C105" s="206"/>
      <c r="D105" s="206"/>
      <c r="E105" s="206"/>
      <c r="F105" s="206"/>
      <c r="G105" s="206"/>
      <c r="H105" s="206"/>
      <c r="I105" s="206"/>
      <c r="J105" s="206"/>
      <c r="K105" s="309">
        <f>I106</f>
        <v>0</v>
      </c>
      <c r="L105" s="206" t="s">
        <v>1</v>
      </c>
      <c r="O105" s="211">
        <v>816300</v>
      </c>
      <c r="P105" s="201">
        <f>O105-K105</f>
        <v>816300</v>
      </c>
      <c r="Q105" s="201"/>
      <c r="R105" s="212"/>
      <c r="S105" s="212"/>
      <c r="W105" s="213">
        <f>S106-O105</f>
        <v>-816300</v>
      </c>
    </row>
    <row r="106" spans="1:23" s="207" customFormat="1" ht="27.75">
      <c r="A106" s="203" t="s">
        <v>16</v>
      </c>
      <c r="B106" s="204"/>
      <c r="C106" s="204"/>
      <c r="D106" s="204"/>
      <c r="E106" s="204"/>
      <c r="F106" s="204"/>
      <c r="G106" s="204"/>
      <c r="H106" s="204"/>
      <c r="I106" s="253">
        <f>SUM(K107:K109)</f>
        <v>0</v>
      </c>
      <c r="J106" s="204" t="s">
        <v>1</v>
      </c>
      <c r="K106" s="103"/>
      <c r="L106" s="204"/>
      <c r="P106" s="208"/>
      <c r="Q106" s="208"/>
      <c r="R106" s="208"/>
      <c r="S106" s="208"/>
      <c r="T106" s="208"/>
      <c r="W106" s="214">
        <f>W105/3</f>
        <v>-272100</v>
      </c>
    </row>
    <row r="107" spans="1:23" s="36" customFormat="1">
      <c r="B107" s="36" t="s">
        <v>17</v>
      </c>
      <c r="C107" s="209"/>
      <c r="E107" s="209"/>
      <c r="F107" s="209"/>
      <c r="G107" s="205"/>
      <c r="H107" s="205"/>
      <c r="I107" s="210"/>
      <c r="J107" s="210"/>
      <c r="K107" s="308"/>
      <c r="L107" s="36" t="s">
        <v>1</v>
      </c>
      <c r="M107" s="92"/>
      <c r="N107" s="92"/>
      <c r="P107" s="46"/>
      <c r="Q107" s="46"/>
      <c r="R107" s="45"/>
      <c r="S107" s="45"/>
      <c r="T107" s="45"/>
    </row>
    <row r="108" spans="1:23" s="36" customFormat="1">
      <c r="B108" s="36" t="s">
        <v>21</v>
      </c>
      <c r="C108" s="209"/>
      <c r="E108" s="209"/>
      <c r="F108" s="209"/>
      <c r="G108" s="205"/>
      <c r="H108" s="205"/>
      <c r="I108" s="210"/>
      <c r="J108" s="210"/>
      <c r="K108" s="308"/>
      <c r="L108" s="36" t="s">
        <v>1</v>
      </c>
      <c r="M108" s="92"/>
      <c r="N108" s="92"/>
      <c r="P108" s="46"/>
      <c r="Q108" s="46"/>
      <c r="R108" s="45"/>
      <c r="S108" s="45"/>
      <c r="T108" s="45"/>
    </row>
    <row r="109" spans="1:23" s="36" customFormat="1">
      <c r="B109" s="36" t="s">
        <v>31</v>
      </c>
      <c r="C109" s="209"/>
      <c r="E109" s="209"/>
      <c r="F109" s="209"/>
      <c r="G109" s="205"/>
      <c r="H109" s="205"/>
      <c r="I109" s="210"/>
      <c r="J109" s="210"/>
      <c r="K109" s="308"/>
      <c r="L109" s="36" t="s">
        <v>1</v>
      </c>
      <c r="M109" s="92"/>
      <c r="N109" s="92"/>
      <c r="P109" s="46"/>
      <c r="Q109" s="46"/>
      <c r="R109" s="45"/>
      <c r="S109" s="45"/>
      <c r="T109" s="45"/>
    </row>
    <row r="110" spans="1:23" s="25" customFormat="1">
      <c r="K110" s="28"/>
    </row>
    <row r="111" spans="1:23" s="67" customFormat="1">
      <c r="A111" s="64" t="s">
        <v>33</v>
      </c>
      <c r="B111" s="61"/>
      <c r="C111" s="61"/>
      <c r="D111" s="65"/>
      <c r="E111" s="65"/>
      <c r="F111" s="65"/>
      <c r="G111" s="65"/>
      <c r="H111" s="65"/>
      <c r="I111" s="65"/>
      <c r="J111" s="65"/>
      <c r="K111" s="250">
        <f>SUM(I112,I117,I121)</f>
        <v>0</v>
      </c>
      <c r="L111" s="61" t="s">
        <v>1</v>
      </c>
      <c r="M111" s="65"/>
    </row>
    <row r="112" spans="1:23" s="72" customFormat="1">
      <c r="A112" s="66"/>
      <c r="B112" s="68" t="s">
        <v>34</v>
      </c>
      <c r="C112" s="69"/>
      <c r="D112" s="70"/>
      <c r="E112" s="71"/>
      <c r="F112" s="71"/>
      <c r="G112" s="66"/>
      <c r="H112" s="66"/>
      <c r="I112" s="238">
        <f>SUM(L113:L115)</f>
        <v>0</v>
      </c>
      <c r="J112" s="24" t="s">
        <v>1</v>
      </c>
      <c r="K112" s="66"/>
      <c r="L112" s="66"/>
      <c r="M112" s="66"/>
    </row>
    <row r="113" spans="1:13" s="75" customFormat="1">
      <c r="A113" s="34"/>
      <c r="B113" s="73">
        <v>1</v>
      </c>
      <c r="C113" s="74" t="s">
        <v>73</v>
      </c>
      <c r="E113" s="34"/>
      <c r="F113" s="34"/>
      <c r="G113" s="34"/>
      <c r="H113" s="34"/>
      <c r="I113" s="34"/>
      <c r="J113" s="34"/>
      <c r="K113" s="34"/>
      <c r="L113" s="249"/>
      <c r="M113" s="34" t="s">
        <v>1</v>
      </c>
    </row>
    <row r="114" spans="1:13" s="75" customFormat="1">
      <c r="A114" s="34"/>
      <c r="B114" s="73">
        <v>2</v>
      </c>
      <c r="C114" s="74" t="s">
        <v>73</v>
      </c>
      <c r="E114" s="34"/>
      <c r="F114" s="34"/>
      <c r="G114" s="34"/>
      <c r="H114" s="34"/>
      <c r="I114" s="34"/>
      <c r="J114" s="34"/>
      <c r="K114" s="34"/>
      <c r="L114" s="249"/>
      <c r="M114" s="34" t="s">
        <v>1</v>
      </c>
    </row>
    <row r="115" spans="1:13" s="75" customFormat="1">
      <c r="A115" s="34"/>
      <c r="B115" s="73">
        <v>3</v>
      </c>
      <c r="C115" s="74" t="s">
        <v>73</v>
      </c>
      <c r="E115" s="34"/>
      <c r="F115" s="34"/>
      <c r="G115" s="34"/>
      <c r="H115" s="34"/>
      <c r="I115" s="34"/>
      <c r="J115" s="34"/>
      <c r="K115" s="34"/>
      <c r="L115" s="249"/>
      <c r="M115" s="34" t="s">
        <v>1</v>
      </c>
    </row>
    <row r="116" spans="1:13" s="75" customFormat="1" ht="9.75" customHeight="1">
      <c r="A116" s="34"/>
      <c r="B116" s="73"/>
      <c r="C116" s="74"/>
      <c r="E116" s="34"/>
      <c r="F116" s="34"/>
      <c r="G116" s="34"/>
      <c r="H116" s="34"/>
      <c r="I116" s="34"/>
      <c r="J116" s="34"/>
      <c r="K116" s="34"/>
      <c r="L116" s="76"/>
      <c r="M116" s="34"/>
    </row>
    <row r="117" spans="1:13" s="87" customFormat="1" ht="27" customHeight="1">
      <c r="A117" s="83"/>
      <c r="B117" s="68" t="s">
        <v>35</v>
      </c>
      <c r="C117" s="68"/>
      <c r="D117" s="68"/>
      <c r="E117" s="68"/>
      <c r="F117" s="68"/>
      <c r="G117" s="68"/>
      <c r="H117" s="68"/>
      <c r="I117" s="251">
        <f>SUM(L118:L120)</f>
        <v>0</v>
      </c>
      <c r="J117" s="85" t="s">
        <v>1</v>
      </c>
      <c r="K117" s="84"/>
      <c r="L117" s="85"/>
      <c r="M117" s="86"/>
    </row>
    <row r="118" spans="1:13" s="88" customFormat="1">
      <c r="B118" s="73">
        <v>1</v>
      </c>
      <c r="C118" s="74" t="s">
        <v>73</v>
      </c>
      <c r="D118" s="78"/>
      <c r="K118" s="89"/>
      <c r="L118" s="249"/>
      <c r="M118" s="90" t="s">
        <v>1</v>
      </c>
    </row>
    <row r="119" spans="1:13" s="88" customFormat="1">
      <c r="B119" s="73">
        <v>2</v>
      </c>
      <c r="C119" s="74" t="s">
        <v>73</v>
      </c>
      <c r="D119" s="78"/>
      <c r="K119" s="89"/>
      <c r="L119" s="249"/>
      <c r="M119" s="90" t="s">
        <v>1</v>
      </c>
    </row>
    <row r="120" spans="1:13" s="88" customFormat="1" ht="24" customHeight="1">
      <c r="B120" s="73">
        <v>3</v>
      </c>
      <c r="C120" s="74" t="s">
        <v>73</v>
      </c>
      <c r="D120" s="78"/>
      <c r="I120" s="91"/>
      <c r="J120" s="92"/>
      <c r="K120" s="89"/>
      <c r="L120" s="249"/>
      <c r="M120" s="90" t="s">
        <v>1</v>
      </c>
    </row>
    <row r="121" spans="1:13" s="72" customFormat="1">
      <c r="A121" s="93"/>
      <c r="B121" s="94" t="s">
        <v>36</v>
      </c>
      <c r="C121" s="95"/>
      <c r="D121" s="95"/>
      <c r="E121" s="95"/>
      <c r="F121" s="95"/>
      <c r="G121" s="95"/>
      <c r="H121" s="95"/>
      <c r="I121" s="252">
        <f>SUM(L122:L124)</f>
        <v>0</v>
      </c>
      <c r="J121" s="85" t="s">
        <v>1</v>
      </c>
      <c r="K121" s="96"/>
      <c r="L121" s="85"/>
      <c r="M121" s="97"/>
    </row>
    <row r="122" spans="1:13" s="88" customFormat="1">
      <c r="B122" s="73">
        <v>1</v>
      </c>
      <c r="C122" s="74" t="s">
        <v>73</v>
      </c>
      <c r="D122" s="78"/>
      <c r="K122" s="89"/>
      <c r="L122" s="249"/>
      <c r="M122" s="90" t="s">
        <v>1</v>
      </c>
    </row>
    <row r="123" spans="1:13" s="88" customFormat="1">
      <c r="B123" s="73">
        <v>2</v>
      </c>
      <c r="C123" s="74" t="s">
        <v>73</v>
      </c>
      <c r="D123" s="78"/>
      <c r="K123" s="89"/>
      <c r="L123" s="249"/>
      <c r="M123" s="90" t="s">
        <v>1</v>
      </c>
    </row>
    <row r="124" spans="1:13" s="88" customFormat="1">
      <c r="B124" s="73">
        <v>3</v>
      </c>
      <c r="C124" s="74" t="s">
        <v>73</v>
      </c>
      <c r="D124" s="78"/>
      <c r="K124" s="89"/>
      <c r="L124" s="249"/>
      <c r="M124" s="90" t="s">
        <v>1</v>
      </c>
    </row>
    <row r="125" spans="1:13" s="88" customFormat="1" ht="14.25" customHeight="1">
      <c r="B125" s="73"/>
      <c r="C125" s="74"/>
      <c r="D125" s="78"/>
      <c r="K125" s="89"/>
      <c r="L125" s="76"/>
      <c r="M125" s="90"/>
    </row>
    <row r="126" spans="1:13" s="88" customFormat="1">
      <c r="A126" s="57" t="s">
        <v>87</v>
      </c>
      <c r="B126" s="73"/>
      <c r="C126" s="74"/>
      <c r="D126" s="78"/>
      <c r="K126" s="311">
        <f>I127</f>
        <v>0</v>
      </c>
      <c r="L126" s="312" t="s">
        <v>1</v>
      </c>
      <c r="M126" s="312"/>
    </row>
    <row r="127" spans="1:13" s="88" customFormat="1">
      <c r="B127" s="68" t="s">
        <v>35</v>
      </c>
      <c r="C127" s="68"/>
      <c r="D127" s="68"/>
      <c r="E127" s="68"/>
      <c r="F127" s="68"/>
      <c r="G127" s="68"/>
      <c r="H127" s="68"/>
      <c r="I127" s="251">
        <f>SUM(L128:L130)</f>
        <v>0</v>
      </c>
      <c r="J127" s="85" t="s">
        <v>1</v>
      </c>
      <c r="K127" s="84"/>
      <c r="L127" s="85"/>
      <c r="M127" s="86"/>
    </row>
    <row r="128" spans="1:13" s="88" customFormat="1">
      <c r="B128" s="73">
        <v>1</v>
      </c>
      <c r="C128" s="74" t="s">
        <v>88</v>
      </c>
      <c r="D128" s="78"/>
      <c r="K128" s="89"/>
      <c r="L128" s="249"/>
      <c r="M128" s="90" t="s">
        <v>1</v>
      </c>
    </row>
    <row r="129" spans="1:13" s="88" customFormat="1">
      <c r="B129" s="88">
        <v>2</v>
      </c>
      <c r="C129" s="74" t="s">
        <v>73</v>
      </c>
      <c r="D129" s="78"/>
      <c r="K129" s="89"/>
      <c r="L129" s="249"/>
      <c r="M129" s="90" t="s">
        <v>1</v>
      </c>
    </row>
    <row r="130" spans="1:13" s="88" customFormat="1">
      <c r="B130" s="73">
        <v>3</v>
      </c>
      <c r="C130" s="74" t="s">
        <v>73</v>
      </c>
      <c r="D130" s="78"/>
      <c r="K130" s="89"/>
      <c r="L130" s="249"/>
      <c r="M130" s="90" t="s">
        <v>1</v>
      </c>
    </row>
    <row r="131" spans="1:13" s="88" customFormat="1" ht="16.5" customHeight="1">
      <c r="C131" s="74"/>
      <c r="D131" s="78"/>
      <c r="K131" s="89"/>
      <c r="L131" s="76"/>
      <c r="M131" s="90"/>
    </row>
    <row r="132" spans="1:13" s="88" customFormat="1">
      <c r="A132" s="98" t="s">
        <v>37</v>
      </c>
      <c r="B132" s="98"/>
      <c r="C132" s="98"/>
      <c r="D132" s="98"/>
      <c r="E132" s="98"/>
      <c r="F132" s="98"/>
      <c r="G132" s="98"/>
      <c r="H132" s="98"/>
      <c r="I132" s="98"/>
      <c r="J132" s="98"/>
      <c r="K132" s="254">
        <f>SUM(I133,I139)</f>
        <v>0</v>
      </c>
      <c r="L132" s="99" t="s">
        <v>1</v>
      </c>
      <c r="M132" s="100"/>
    </row>
    <row r="133" spans="1:13" s="102" customFormat="1">
      <c r="A133" s="62" t="s">
        <v>38</v>
      </c>
      <c r="B133" s="62"/>
      <c r="C133" s="62"/>
      <c r="D133" s="62"/>
      <c r="E133" s="62"/>
      <c r="F133" s="62"/>
      <c r="G133" s="62"/>
      <c r="H133" s="62"/>
      <c r="I133" s="253">
        <f>SUM(K135:K137)</f>
        <v>0</v>
      </c>
      <c r="J133" s="62" t="s">
        <v>1</v>
      </c>
      <c r="K133" s="103"/>
      <c r="L133" s="62"/>
      <c r="M133" s="104"/>
    </row>
    <row r="134" spans="1:13" s="102" customFormat="1">
      <c r="A134" s="39"/>
      <c r="B134" s="39"/>
      <c r="C134" s="39"/>
      <c r="D134" s="105" t="s">
        <v>39</v>
      </c>
      <c r="E134" s="105" t="s">
        <v>40</v>
      </c>
      <c r="F134" s="105"/>
      <c r="G134" s="105" t="s">
        <v>41</v>
      </c>
      <c r="H134" s="105"/>
      <c r="I134" s="326" t="s">
        <v>42</v>
      </c>
      <c r="J134" s="326"/>
      <c r="K134" s="106" t="s">
        <v>43</v>
      </c>
      <c r="L134" s="82"/>
      <c r="M134" s="39"/>
    </row>
    <row r="135" spans="1:13" s="306" customFormat="1" ht="27" customHeight="1">
      <c r="A135" s="299"/>
      <c r="B135" s="300">
        <v>1</v>
      </c>
      <c r="C135" s="332" t="s">
        <v>74</v>
      </c>
      <c r="D135" s="332"/>
      <c r="E135" s="301"/>
      <c r="F135" s="302"/>
      <c r="G135" s="301"/>
      <c r="H135" s="302"/>
      <c r="I135" s="265"/>
      <c r="J135" s="303"/>
      <c r="K135" s="304">
        <f>I135*E135</f>
        <v>0</v>
      </c>
      <c r="L135" s="305" t="s">
        <v>1</v>
      </c>
      <c r="M135" s="299"/>
    </row>
    <row r="136" spans="1:13" s="306" customFormat="1" ht="27" customHeight="1">
      <c r="A136" s="299"/>
      <c r="B136" s="300">
        <v>2</v>
      </c>
      <c r="C136" s="332" t="s">
        <v>74</v>
      </c>
      <c r="D136" s="332"/>
      <c r="E136" s="301"/>
      <c r="F136" s="302"/>
      <c r="G136" s="301"/>
      <c r="H136" s="302"/>
      <c r="I136" s="265"/>
      <c r="J136" s="303"/>
      <c r="K136" s="304">
        <f t="shared" ref="K136:K137" si="2">I136*E136</f>
        <v>0</v>
      </c>
      <c r="L136" s="305" t="s">
        <v>1</v>
      </c>
      <c r="M136" s="299"/>
    </row>
    <row r="137" spans="1:13" s="306" customFormat="1" ht="27" customHeight="1">
      <c r="A137" s="299"/>
      <c r="B137" s="300">
        <v>3</v>
      </c>
      <c r="C137" s="332" t="s">
        <v>74</v>
      </c>
      <c r="D137" s="332"/>
      <c r="E137" s="301"/>
      <c r="F137" s="302"/>
      <c r="G137" s="301"/>
      <c r="H137" s="302"/>
      <c r="I137" s="265"/>
      <c r="J137" s="303"/>
      <c r="K137" s="304">
        <f t="shared" si="2"/>
        <v>0</v>
      </c>
      <c r="L137" s="305" t="s">
        <v>1</v>
      </c>
      <c r="M137" s="299"/>
    </row>
    <row r="138" spans="1:13" s="88" customFormat="1" ht="15.75" customHeight="1">
      <c r="C138" s="74"/>
      <c r="D138" s="78"/>
      <c r="K138" s="89"/>
      <c r="L138" s="76"/>
      <c r="M138" s="90"/>
    </row>
    <row r="139" spans="1:13" s="102" customFormat="1">
      <c r="A139" s="62" t="s">
        <v>75</v>
      </c>
      <c r="B139" s="62"/>
      <c r="C139" s="62"/>
      <c r="D139" s="62"/>
      <c r="E139" s="62"/>
      <c r="F139" s="62"/>
      <c r="G139" s="62"/>
      <c r="H139" s="62"/>
      <c r="I139" s="253">
        <f>SUM(K141:K143)</f>
        <v>0</v>
      </c>
      <c r="J139" s="62" t="s">
        <v>1</v>
      </c>
      <c r="K139" s="103"/>
      <c r="L139" s="62"/>
      <c r="M139" s="104"/>
    </row>
    <row r="140" spans="1:13" s="102" customFormat="1">
      <c r="A140" s="39"/>
      <c r="B140" s="39"/>
      <c r="C140" s="39"/>
      <c r="D140" s="105" t="s">
        <v>39</v>
      </c>
      <c r="E140" s="105" t="s">
        <v>40</v>
      </c>
      <c r="F140" s="105"/>
      <c r="G140" s="105" t="s">
        <v>41</v>
      </c>
      <c r="H140" s="105"/>
      <c r="I140" s="326" t="s">
        <v>42</v>
      </c>
      <c r="J140" s="326"/>
      <c r="K140" s="106" t="s">
        <v>43</v>
      </c>
      <c r="L140" s="82"/>
      <c r="M140" s="39"/>
    </row>
    <row r="141" spans="1:13" s="306" customFormat="1" ht="27" customHeight="1">
      <c r="A141" s="299"/>
      <c r="B141" s="300">
        <v>1</v>
      </c>
      <c r="C141" s="332" t="s">
        <v>74</v>
      </c>
      <c r="D141" s="332"/>
      <c r="E141" s="301"/>
      <c r="F141" s="302"/>
      <c r="G141" s="301"/>
      <c r="H141" s="302"/>
      <c r="I141" s="265"/>
      <c r="J141" s="303"/>
      <c r="K141" s="304">
        <f>I141*E141</f>
        <v>0</v>
      </c>
      <c r="L141" s="305" t="s">
        <v>1</v>
      </c>
      <c r="M141" s="299"/>
    </row>
    <row r="142" spans="1:13" s="306" customFormat="1" ht="27" customHeight="1">
      <c r="A142" s="299"/>
      <c r="B142" s="300">
        <v>2</v>
      </c>
      <c r="C142" s="332" t="s">
        <v>74</v>
      </c>
      <c r="D142" s="332"/>
      <c r="E142" s="301"/>
      <c r="F142" s="302"/>
      <c r="G142" s="301"/>
      <c r="H142" s="302"/>
      <c r="I142" s="265"/>
      <c r="J142" s="303"/>
      <c r="K142" s="304">
        <f t="shared" ref="K142:K143" si="3">I142*E142</f>
        <v>0</v>
      </c>
      <c r="L142" s="305" t="s">
        <v>1</v>
      </c>
      <c r="M142" s="299"/>
    </row>
    <row r="143" spans="1:13" s="306" customFormat="1" ht="27" customHeight="1">
      <c r="A143" s="299"/>
      <c r="B143" s="300">
        <v>3</v>
      </c>
      <c r="C143" s="332" t="s">
        <v>74</v>
      </c>
      <c r="D143" s="332"/>
      <c r="E143" s="301"/>
      <c r="F143" s="302"/>
      <c r="G143" s="301"/>
      <c r="H143" s="302"/>
      <c r="I143" s="265"/>
      <c r="J143" s="303"/>
      <c r="K143" s="307">
        <f t="shared" si="3"/>
        <v>0</v>
      </c>
      <c r="L143" s="305" t="s">
        <v>1</v>
      </c>
      <c r="M143" s="299"/>
    </row>
    <row r="144" spans="1:13" s="88" customFormat="1" ht="15.75" customHeight="1">
      <c r="C144" s="74"/>
      <c r="D144" s="78"/>
      <c r="K144" s="89"/>
      <c r="L144" s="76"/>
      <c r="M144" s="90"/>
    </row>
    <row r="145" spans="1:13" s="117" customFormat="1" ht="25.5" customHeight="1">
      <c r="B145" s="118" t="s">
        <v>47</v>
      </c>
      <c r="C145" s="119"/>
      <c r="D145" s="120"/>
      <c r="E145" s="120"/>
      <c r="F145" s="120"/>
      <c r="G145" s="120"/>
      <c r="H145" s="120"/>
      <c r="I145" s="120"/>
      <c r="J145" s="120"/>
      <c r="K145" s="277">
        <f>K146</f>
        <v>0</v>
      </c>
      <c r="L145" s="121" t="s">
        <v>1</v>
      </c>
      <c r="M145" s="122"/>
    </row>
    <row r="146" spans="1:13" s="125" customFormat="1" ht="25.5" customHeight="1">
      <c r="A146" s="69" t="s">
        <v>27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276">
        <f>SUM(K147)</f>
        <v>0</v>
      </c>
      <c r="L146" s="115" t="s">
        <v>1</v>
      </c>
      <c r="M146" s="124"/>
    </row>
    <row r="147" spans="1:13" s="67" customFormat="1">
      <c r="A147" s="64" t="s">
        <v>33</v>
      </c>
      <c r="B147" s="61"/>
      <c r="C147" s="61"/>
      <c r="D147" s="65"/>
      <c r="E147" s="65"/>
      <c r="F147" s="65"/>
      <c r="G147" s="65"/>
      <c r="H147" s="65"/>
      <c r="I147" s="65"/>
      <c r="J147" s="65"/>
      <c r="K147" s="250">
        <f>SUM(I148)</f>
        <v>0</v>
      </c>
      <c r="L147" s="61" t="s">
        <v>1</v>
      </c>
      <c r="M147" s="65"/>
    </row>
    <row r="148" spans="1:13" s="129" customFormat="1" ht="47.25" customHeight="1">
      <c r="A148" s="126"/>
      <c r="B148" s="331" t="s">
        <v>48</v>
      </c>
      <c r="C148" s="331"/>
      <c r="D148" s="331"/>
      <c r="E148" s="331"/>
      <c r="F148" s="331"/>
      <c r="G148" s="331"/>
      <c r="H148" s="255"/>
      <c r="I148" s="278">
        <f>SUM(L149:L151)</f>
        <v>0</v>
      </c>
      <c r="J148" s="279" t="s">
        <v>1</v>
      </c>
      <c r="K148" s="128"/>
      <c r="L148" s="127"/>
      <c r="M148" s="124"/>
    </row>
    <row r="149" spans="1:13" s="88" customFormat="1">
      <c r="B149" s="73">
        <v>1</v>
      </c>
      <c r="C149" s="74" t="s">
        <v>73</v>
      </c>
      <c r="D149" s="78"/>
      <c r="K149" s="89"/>
      <c r="L149" s="249"/>
      <c r="M149" s="90" t="s">
        <v>1</v>
      </c>
    </row>
    <row r="150" spans="1:13" s="88" customFormat="1">
      <c r="B150" s="73">
        <v>2</v>
      </c>
      <c r="C150" s="74" t="s">
        <v>73</v>
      </c>
      <c r="D150" s="78"/>
      <c r="K150" s="89"/>
      <c r="L150" s="249"/>
      <c r="M150" s="90" t="s">
        <v>1</v>
      </c>
    </row>
    <row r="151" spans="1:13" s="88" customFormat="1">
      <c r="B151" s="73">
        <v>3</v>
      </c>
      <c r="C151" s="74" t="s">
        <v>73</v>
      </c>
      <c r="D151" s="78"/>
      <c r="K151" s="89"/>
      <c r="L151" s="249"/>
      <c r="M151" s="90" t="s">
        <v>1</v>
      </c>
    </row>
    <row r="152" spans="1:13" s="36" customFormat="1" ht="13.5" customHeight="1">
      <c r="B152" s="88"/>
      <c r="C152" s="74"/>
      <c r="K152" s="130"/>
      <c r="L152" s="131"/>
      <c r="M152" s="90"/>
    </row>
    <row r="153" spans="1:13" s="36" customFormat="1" ht="24" customHeight="1">
      <c r="A153" s="132"/>
      <c r="B153" s="133" t="s">
        <v>49</v>
      </c>
      <c r="C153" s="134"/>
      <c r="D153" s="134"/>
      <c r="E153" s="134"/>
      <c r="F153" s="134"/>
      <c r="G153" s="135"/>
      <c r="H153" s="135"/>
      <c r="I153" s="136"/>
      <c r="J153" s="134"/>
      <c r="K153" s="282">
        <f>K154</f>
        <v>0</v>
      </c>
      <c r="L153" s="132" t="s">
        <v>1</v>
      </c>
      <c r="M153" s="134"/>
    </row>
    <row r="154" spans="1:13" s="36" customFormat="1" ht="24" customHeight="1">
      <c r="A154" s="137" t="s">
        <v>27</v>
      </c>
      <c r="B154" s="138"/>
      <c r="C154" s="139"/>
      <c r="D154" s="139"/>
      <c r="E154" s="139"/>
      <c r="F154" s="139"/>
      <c r="G154" s="140"/>
      <c r="H154" s="140"/>
      <c r="I154" s="141"/>
      <c r="J154" s="139"/>
      <c r="K154" s="283">
        <f>SUM(K155)</f>
        <v>0</v>
      </c>
      <c r="L154" s="24" t="s">
        <v>1</v>
      </c>
      <c r="M154" s="139"/>
    </row>
    <row r="155" spans="1:13" s="67" customFormat="1">
      <c r="A155" s="64" t="s">
        <v>33</v>
      </c>
      <c r="B155" s="61"/>
      <c r="C155" s="61"/>
      <c r="D155" s="65"/>
      <c r="E155" s="65"/>
      <c r="F155" s="65"/>
      <c r="G155" s="65"/>
      <c r="H155" s="65"/>
      <c r="I155" s="65"/>
      <c r="J155" s="65"/>
      <c r="K155" s="284">
        <f>SUM(I156)</f>
        <v>0</v>
      </c>
      <c r="L155" s="61" t="s">
        <v>1</v>
      </c>
      <c r="M155" s="65"/>
    </row>
    <row r="156" spans="1:13" s="36" customFormat="1" ht="48.75" customHeight="1">
      <c r="A156" s="142"/>
      <c r="B156" s="331" t="s">
        <v>48</v>
      </c>
      <c r="C156" s="331"/>
      <c r="D156" s="331"/>
      <c r="E156" s="331"/>
      <c r="F156" s="331"/>
      <c r="G156" s="331"/>
      <c r="H156" s="255"/>
      <c r="I156" s="280">
        <f>SUM(L157:L159)</f>
        <v>0</v>
      </c>
      <c r="J156" s="281" t="s">
        <v>1</v>
      </c>
      <c r="K156" s="143"/>
      <c r="L156" s="143"/>
      <c r="M156" s="144"/>
    </row>
    <row r="157" spans="1:13" s="88" customFormat="1">
      <c r="B157" s="73">
        <v>1</v>
      </c>
      <c r="C157" s="74" t="s">
        <v>73</v>
      </c>
      <c r="D157" s="78"/>
      <c r="K157" s="89"/>
      <c r="L157" s="249"/>
      <c r="M157" s="90" t="s">
        <v>1</v>
      </c>
    </row>
    <row r="158" spans="1:13" s="88" customFormat="1">
      <c r="B158" s="73">
        <v>2</v>
      </c>
      <c r="C158" s="74" t="s">
        <v>73</v>
      </c>
      <c r="D158" s="78"/>
      <c r="K158" s="89"/>
      <c r="L158" s="249"/>
      <c r="M158" s="90" t="s">
        <v>1</v>
      </c>
    </row>
    <row r="159" spans="1:13" s="88" customFormat="1">
      <c r="B159" s="73">
        <v>3</v>
      </c>
      <c r="C159" s="74" t="s">
        <v>73</v>
      </c>
      <c r="D159" s="78"/>
      <c r="K159" s="89"/>
      <c r="L159" s="249"/>
      <c r="M159" s="90" t="s">
        <v>1</v>
      </c>
    </row>
    <row r="160" spans="1:13" s="36" customFormat="1">
      <c r="A160" s="145"/>
      <c r="B160" s="146"/>
      <c r="C160" s="147"/>
      <c r="D160" s="147"/>
      <c r="E160" s="147"/>
      <c r="F160" s="147"/>
      <c r="G160" s="148"/>
      <c r="H160" s="148"/>
      <c r="I160" s="149"/>
      <c r="J160" s="147"/>
      <c r="K160" s="149"/>
      <c r="L160" s="149"/>
      <c r="M160" s="145"/>
    </row>
    <row r="161" spans="1:13" s="156" customFormat="1" ht="24" customHeight="1">
      <c r="A161" s="150" t="s">
        <v>50</v>
      </c>
      <c r="B161" s="151"/>
      <c r="C161" s="151"/>
      <c r="D161" s="152"/>
      <c r="E161" s="153"/>
      <c r="F161" s="153"/>
      <c r="G161" s="153"/>
      <c r="H161" s="153"/>
      <c r="I161" s="153"/>
      <c r="J161" s="153"/>
      <c r="K161" s="286">
        <f>K162</f>
        <v>0</v>
      </c>
      <c r="L161" s="154" t="s">
        <v>1</v>
      </c>
      <c r="M161" s="155"/>
    </row>
    <row r="162" spans="1:13" s="163" customFormat="1" ht="24" customHeight="1">
      <c r="A162" s="118"/>
      <c r="B162" s="157" t="s">
        <v>51</v>
      </c>
      <c r="C162" s="158"/>
      <c r="D162" s="159"/>
      <c r="E162" s="160"/>
      <c r="F162" s="160"/>
      <c r="G162" s="160"/>
      <c r="H162" s="160"/>
      <c r="I162" s="160"/>
      <c r="J162" s="160"/>
      <c r="K162" s="287">
        <f>K163</f>
        <v>0</v>
      </c>
      <c r="L162" s="161" t="s">
        <v>1</v>
      </c>
      <c r="M162" s="162"/>
    </row>
    <row r="163" spans="1:13" s="165" customFormat="1">
      <c r="A163" s="164" t="s">
        <v>27</v>
      </c>
      <c r="G163" s="166"/>
      <c r="H163" s="166"/>
      <c r="I163" s="167"/>
      <c r="K163" s="288">
        <f>K164</f>
        <v>0</v>
      </c>
      <c r="L163" s="168" t="s">
        <v>1</v>
      </c>
    </row>
    <row r="164" spans="1:13" s="170" customFormat="1">
      <c r="A164" s="164"/>
      <c r="B164" s="169" t="s">
        <v>52</v>
      </c>
      <c r="C164" s="165"/>
      <c r="D164" s="165"/>
      <c r="E164" s="165"/>
      <c r="F164" s="165"/>
      <c r="G164" s="166"/>
      <c r="H164" s="166"/>
      <c r="I164" s="167"/>
      <c r="J164" s="165"/>
      <c r="K164" s="288">
        <f>L170+L175+L165</f>
        <v>0</v>
      </c>
      <c r="L164" s="168" t="s">
        <v>1</v>
      </c>
      <c r="M164" s="165"/>
    </row>
    <row r="165" spans="1:13" s="173" customFormat="1">
      <c r="A165" s="171"/>
      <c r="B165" s="172" t="s">
        <v>53</v>
      </c>
      <c r="G165" s="174"/>
      <c r="H165" s="174"/>
      <c r="I165" s="175"/>
      <c r="K165" s="176"/>
      <c r="L165" s="285">
        <f>SUM(L166:L168)</f>
        <v>0</v>
      </c>
      <c r="M165" s="177" t="s">
        <v>1</v>
      </c>
    </row>
    <row r="166" spans="1:13" s="88" customFormat="1">
      <c r="B166" s="73">
        <v>1</v>
      </c>
      <c r="C166" s="74" t="s">
        <v>113</v>
      </c>
      <c r="D166" s="78"/>
      <c r="K166" s="89"/>
      <c r="L166" s="249"/>
      <c r="M166" s="90" t="s">
        <v>1</v>
      </c>
    </row>
    <row r="167" spans="1:13" s="88" customFormat="1">
      <c r="B167" s="73">
        <v>2</v>
      </c>
      <c r="C167" s="74" t="s">
        <v>113</v>
      </c>
      <c r="D167" s="78"/>
      <c r="K167" s="89"/>
      <c r="L167" s="249"/>
      <c r="M167" s="90" t="s">
        <v>1</v>
      </c>
    </row>
    <row r="168" spans="1:13" s="88" customFormat="1">
      <c r="B168" s="73">
        <v>3</v>
      </c>
      <c r="C168" s="74" t="s">
        <v>113</v>
      </c>
      <c r="D168" s="78"/>
      <c r="K168" s="89"/>
      <c r="L168" s="249"/>
      <c r="M168" s="90" t="s">
        <v>1</v>
      </c>
    </row>
    <row r="169" spans="1:13" s="88" customFormat="1">
      <c r="B169" s="73"/>
      <c r="C169" s="74"/>
      <c r="D169" s="78"/>
      <c r="K169" s="89"/>
      <c r="L169" s="76"/>
      <c r="M169" s="90"/>
    </row>
    <row r="170" spans="1:13" s="173" customFormat="1">
      <c r="A170" s="171"/>
      <c r="B170" s="172" t="s">
        <v>54</v>
      </c>
      <c r="G170" s="174"/>
      <c r="H170" s="174"/>
      <c r="I170" s="175"/>
      <c r="K170" s="176"/>
      <c r="L170" s="285">
        <f>SUM(L171:L173)</f>
        <v>0</v>
      </c>
      <c r="M170" s="177" t="s">
        <v>1</v>
      </c>
    </row>
    <row r="171" spans="1:13" s="88" customFormat="1">
      <c r="B171" s="73">
        <v>1</v>
      </c>
      <c r="C171" s="74" t="s">
        <v>113</v>
      </c>
      <c r="D171" s="78"/>
      <c r="K171" s="89"/>
      <c r="L171" s="249"/>
      <c r="M171" s="90" t="s">
        <v>1</v>
      </c>
    </row>
    <row r="172" spans="1:13" s="88" customFormat="1">
      <c r="B172" s="73">
        <v>2</v>
      </c>
      <c r="C172" s="74" t="s">
        <v>113</v>
      </c>
      <c r="D172" s="78"/>
      <c r="K172" s="89"/>
      <c r="L172" s="249"/>
      <c r="M172" s="90" t="s">
        <v>1</v>
      </c>
    </row>
    <row r="173" spans="1:13" s="88" customFormat="1">
      <c r="B173" s="73">
        <v>3</v>
      </c>
      <c r="C173" s="74" t="s">
        <v>113</v>
      </c>
      <c r="D173" s="78"/>
      <c r="K173" s="89"/>
      <c r="L173" s="249"/>
      <c r="M173" s="90" t="s">
        <v>1</v>
      </c>
    </row>
    <row r="174" spans="1:13" s="100" customFormat="1" ht="16.5" customHeight="1">
      <c r="A174" s="69"/>
      <c r="B174" s="98"/>
      <c r="C174" s="98"/>
      <c r="K174" s="123"/>
      <c r="L174" s="99"/>
    </row>
    <row r="175" spans="1:13" s="183" customFormat="1">
      <c r="A175" s="178"/>
      <c r="B175" s="179" t="s">
        <v>55</v>
      </c>
      <c r="C175" s="180"/>
      <c r="D175" s="181"/>
      <c r="E175" s="181"/>
      <c r="F175" s="181"/>
      <c r="G175" s="181"/>
      <c r="H175" s="181"/>
      <c r="I175" s="181"/>
      <c r="J175" s="181"/>
      <c r="K175" s="181"/>
      <c r="L175" s="182">
        <f>SUM(L176:L178)</f>
        <v>0</v>
      </c>
      <c r="M175" s="181" t="s">
        <v>1</v>
      </c>
    </row>
    <row r="176" spans="1:13" s="88" customFormat="1">
      <c r="B176" s="73">
        <v>1</v>
      </c>
      <c r="C176" s="74" t="s">
        <v>76</v>
      </c>
      <c r="D176" s="78"/>
      <c r="K176" s="89"/>
      <c r="L176" s="249"/>
      <c r="M176" s="90" t="s">
        <v>1</v>
      </c>
    </row>
    <row r="177" spans="2:13" s="88" customFormat="1">
      <c r="B177" s="73">
        <v>2</v>
      </c>
      <c r="C177" s="74" t="s">
        <v>76</v>
      </c>
      <c r="D177" s="78"/>
      <c r="K177" s="89"/>
      <c r="L177" s="249"/>
      <c r="M177" s="90" t="s">
        <v>1</v>
      </c>
    </row>
    <row r="178" spans="2:13" s="88" customFormat="1">
      <c r="B178" s="73">
        <v>3</v>
      </c>
      <c r="C178" s="74" t="s">
        <v>76</v>
      </c>
      <c r="D178" s="78"/>
      <c r="K178" s="89"/>
      <c r="L178" s="249"/>
      <c r="M178" s="90" t="s">
        <v>1</v>
      </c>
    </row>
    <row r="179" spans="2:13" s="88" customFormat="1">
      <c r="B179" s="73"/>
      <c r="C179" s="74"/>
      <c r="D179" s="78"/>
      <c r="K179" s="89"/>
      <c r="L179" s="76"/>
      <c r="M179" s="90"/>
    </row>
    <row r="180" spans="2:13" ht="27.75">
      <c r="B180" s="54" t="s">
        <v>118</v>
      </c>
      <c r="C180" s="200"/>
      <c r="D180" s="200"/>
      <c r="E180" s="200"/>
      <c r="F180" s="200"/>
      <c r="G180" s="200"/>
      <c r="H180" s="200"/>
      <c r="I180" s="200"/>
      <c r="J180" s="200"/>
      <c r="K180" s="275"/>
      <c r="L180" s="56" t="s">
        <v>1</v>
      </c>
      <c r="M180" s="56"/>
    </row>
    <row r="181" spans="2:13" ht="15.75" customHeight="1">
      <c r="B181" s="54"/>
      <c r="C181" s="200"/>
      <c r="D181" s="200"/>
      <c r="E181" s="200"/>
      <c r="F181" s="200"/>
      <c r="G181" s="200"/>
      <c r="H181" s="200"/>
      <c r="I181" s="200"/>
      <c r="J181" s="200"/>
      <c r="K181" s="322"/>
      <c r="L181" s="56"/>
      <c r="M181" s="56"/>
    </row>
    <row r="182" spans="2:13" ht="27.75">
      <c r="B182" s="54" t="s">
        <v>82</v>
      </c>
      <c r="C182" s="200"/>
      <c r="D182" s="200"/>
      <c r="E182" s="200"/>
      <c r="F182" s="200"/>
      <c r="G182" s="200"/>
      <c r="H182" s="200"/>
      <c r="I182" s="200"/>
      <c r="J182" s="200"/>
      <c r="K182" s="275">
        <f>SUM(L183:L183)</f>
        <v>0</v>
      </c>
      <c r="L182" s="56" t="s">
        <v>1</v>
      </c>
      <c r="M182" s="56"/>
    </row>
    <row r="183" spans="2:13" s="78" customFormat="1">
      <c r="B183" s="39">
        <v>1</v>
      </c>
      <c r="C183" s="39" t="s">
        <v>62</v>
      </c>
      <c r="D183" s="39"/>
      <c r="K183" s="199"/>
      <c r="L183" s="291"/>
      <c r="M183" s="78" t="s">
        <v>1</v>
      </c>
    </row>
    <row r="184" spans="2:13" s="78" customFormat="1">
      <c r="B184" s="48"/>
      <c r="C184" s="74"/>
      <c r="D184" s="101"/>
      <c r="K184" s="199"/>
      <c r="L184" s="199"/>
    </row>
  </sheetData>
  <mergeCells count="20">
    <mergeCell ref="B148:G148"/>
    <mergeCell ref="B156:G156"/>
    <mergeCell ref="C136:D136"/>
    <mergeCell ref="C137:D137"/>
    <mergeCell ref="I140:J140"/>
    <mergeCell ref="C141:D141"/>
    <mergeCell ref="C142:D142"/>
    <mergeCell ref="C143:D143"/>
    <mergeCell ref="C135:D135"/>
    <mergeCell ref="A1:M1"/>
    <mergeCell ref="A2:M2"/>
    <mergeCell ref="I79:J79"/>
    <mergeCell ref="C80:D80"/>
    <mergeCell ref="C81:D81"/>
    <mergeCell ref="C82:D82"/>
    <mergeCell ref="I85:J85"/>
    <mergeCell ref="C86:D86"/>
    <mergeCell ref="C87:D87"/>
    <mergeCell ref="C88:D88"/>
    <mergeCell ref="I134:J134"/>
  </mergeCells>
  <pageMargins left="0.78740157480314965" right="0.51181102362204722" top="0.74803149606299213" bottom="0.55118110236220474" header="0.31496062992125984" footer="0.15748031496062992"/>
  <pageSetup paperSize="9" scale="74" orientation="portrait" r:id="rId1"/>
  <headerFooter>
    <oddFooter>&amp;C&amp;P/&amp;N&amp;R&amp;A</oddFooter>
  </headerFooter>
  <rowBreaks count="4" manualBreakCount="4">
    <brk id="33" max="10" man="1"/>
    <brk id="76" max="12" man="1"/>
    <brk id="116" max="12" man="1"/>
    <brk id="152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73"/>
  <sheetViews>
    <sheetView showGridLines="0" view="pageBreakPreview" zoomScaleSheetLayoutView="100" workbookViewId="0">
      <selection activeCell="Q19" sqref="Q19"/>
    </sheetView>
  </sheetViews>
  <sheetFormatPr defaultColWidth="9" defaultRowHeight="24"/>
  <cols>
    <col min="1" max="1" width="2.85546875" style="1" customWidth="1"/>
    <col min="2" max="2" width="4" style="1" customWidth="1"/>
    <col min="3" max="3" width="4.140625" style="1" customWidth="1"/>
    <col min="4" max="4" width="28.7109375" style="1" customWidth="1"/>
    <col min="5" max="5" width="7.140625" style="1" customWidth="1"/>
    <col min="6" max="6" width="1.7109375" style="1" customWidth="1"/>
    <col min="7" max="7" width="11.5703125" style="1" customWidth="1"/>
    <col min="8" max="8" width="1.85546875" style="1" customWidth="1"/>
    <col min="9" max="9" width="12.42578125" style="1" customWidth="1"/>
    <col min="10" max="10" width="5.28515625" style="1" bestFit="1" customWidth="1"/>
    <col min="11" max="11" width="14.7109375" style="215" customWidth="1"/>
    <col min="12" max="12" width="11.42578125" style="215" customWidth="1"/>
    <col min="13" max="13" width="5.28515625" style="1" bestFit="1" customWidth="1"/>
    <col min="14" max="16384" width="9" style="1"/>
  </cols>
  <sheetData>
    <row r="1" spans="1:13" ht="27.75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s="3" customFormat="1" ht="27.75">
      <c r="A2" s="325" t="s">
        <v>121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s="3" customFormat="1" ht="27.75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s="7" customFormat="1" ht="27.75">
      <c r="A4" s="4" t="s">
        <v>122</v>
      </c>
      <c r="B4" s="5"/>
      <c r="C4" s="5"/>
      <c r="D4" s="5"/>
      <c r="E4" s="5"/>
      <c r="F4" s="5"/>
      <c r="G4" s="5"/>
      <c r="H4" s="5"/>
      <c r="I4" s="5"/>
      <c r="J4" s="5"/>
      <c r="K4" s="246">
        <f>SUM(K5)</f>
        <v>0</v>
      </c>
      <c r="L4" s="6" t="s">
        <v>1</v>
      </c>
      <c r="M4" s="5"/>
    </row>
    <row r="5" spans="1:13" s="9" customFormat="1" ht="27.75">
      <c r="A5" s="4" t="s">
        <v>119</v>
      </c>
      <c r="B5" s="8"/>
      <c r="C5" s="8"/>
      <c r="D5" s="8"/>
      <c r="E5" s="4"/>
      <c r="F5" s="4"/>
      <c r="I5" s="10"/>
      <c r="J5" s="8"/>
      <c r="K5" s="242">
        <f>K6+K35+K150+K169+K171</f>
        <v>0</v>
      </c>
      <c r="L5" s="9" t="s">
        <v>1</v>
      </c>
      <c r="M5" s="8"/>
    </row>
    <row r="6" spans="1:13" s="16" customFormat="1" ht="27.75">
      <c r="A6" s="11" t="s">
        <v>2</v>
      </c>
      <c r="B6" s="12"/>
      <c r="C6" s="12"/>
      <c r="D6" s="13"/>
      <c r="E6" s="12"/>
      <c r="F6" s="12"/>
      <c r="G6" s="14"/>
      <c r="H6" s="14"/>
      <c r="I6" s="12"/>
      <c r="J6" s="12"/>
      <c r="K6" s="243">
        <f>K7</f>
        <v>0</v>
      </c>
      <c r="L6" s="15" t="s">
        <v>1</v>
      </c>
      <c r="M6" s="12"/>
    </row>
    <row r="7" spans="1:13" s="17" customFormat="1" ht="27.75">
      <c r="B7" s="18" t="s">
        <v>3</v>
      </c>
      <c r="C7" s="18"/>
      <c r="K7" s="244">
        <f>K8+K22</f>
        <v>0</v>
      </c>
      <c r="L7" s="19" t="s">
        <v>1</v>
      </c>
    </row>
    <row r="8" spans="1:13" s="22" customFormat="1">
      <c r="A8" s="20" t="s">
        <v>4</v>
      </c>
      <c r="B8" s="21"/>
      <c r="C8" s="21"/>
      <c r="I8" s="23"/>
      <c r="K8" s="245">
        <f>G9+G20</f>
        <v>0</v>
      </c>
      <c r="L8" s="21" t="s">
        <v>1</v>
      </c>
    </row>
    <row r="9" spans="1:13" s="25" customFormat="1">
      <c r="A9" s="25" t="s">
        <v>67</v>
      </c>
      <c r="G9" s="236">
        <f>I10</f>
        <v>0</v>
      </c>
      <c r="H9" s="63"/>
      <c r="I9" s="27" t="s">
        <v>1</v>
      </c>
      <c r="K9" s="27"/>
      <c r="L9" s="27"/>
    </row>
    <row r="10" spans="1:13" s="25" customFormat="1">
      <c r="B10" s="25" t="s">
        <v>66</v>
      </c>
      <c r="I10" s="236">
        <f>SUM(L11:L13)</f>
        <v>0</v>
      </c>
      <c r="J10" s="27" t="s">
        <v>1</v>
      </c>
      <c r="L10" s="27"/>
    </row>
    <row r="11" spans="1:13">
      <c r="C11" s="29" t="s">
        <v>5</v>
      </c>
      <c r="D11" s="30" t="s">
        <v>68</v>
      </c>
      <c r="E11" s="29" t="s">
        <v>6</v>
      </c>
      <c r="F11" s="29"/>
      <c r="G11" s="30" t="s">
        <v>13</v>
      </c>
      <c r="H11" s="30"/>
      <c r="I11" s="239"/>
      <c r="J11" s="31" t="s">
        <v>8</v>
      </c>
      <c r="K11" s="32" t="s">
        <v>9</v>
      </c>
      <c r="L11" s="240">
        <f>17500*12*I11</f>
        <v>0</v>
      </c>
      <c r="M11" s="34" t="s">
        <v>1</v>
      </c>
    </row>
    <row r="12" spans="1:13">
      <c r="C12" s="29" t="s">
        <v>10</v>
      </c>
      <c r="D12" s="30" t="s">
        <v>68</v>
      </c>
      <c r="E12" s="29" t="s">
        <v>6</v>
      </c>
      <c r="F12" s="29"/>
      <c r="G12" s="30" t="s">
        <v>7</v>
      </c>
      <c r="H12" s="30"/>
      <c r="I12" s="239"/>
      <c r="J12" s="31" t="s">
        <v>8</v>
      </c>
      <c r="K12" s="32" t="s">
        <v>9</v>
      </c>
      <c r="L12" s="241">
        <f>15000*12*I12</f>
        <v>0</v>
      </c>
      <c r="M12" s="34" t="s">
        <v>1</v>
      </c>
    </row>
    <row r="13" spans="1:13">
      <c r="C13" s="29" t="s">
        <v>11</v>
      </c>
      <c r="D13" s="30" t="s">
        <v>68</v>
      </c>
      <c r="E13" s="29" t="s">
        <v>6</v>
      </c>
      <c r="F13" s="29"/>
      <c r="G13" s="30" t="s">
        <v>12</v>
      </c>
      <c r="H13" s="30"/>
      <c r="I13" s="239"/>
      <c r="J13" s="31" t="s">
        <v>8</v>
      </c>
      <c r="K13" s="32" t="s">
        <v>9</v>
      </c>
      <c r="L13" s="241">
        <f>11500*12*I13</f>
        <v>0</v>
      </c>
      <c r="M13" s="34" t="s">
        <v>1</v>
      </c>
    </row>
    <row r="14" spans="1:13" ht="12" customHeight="1">
      <c r="C14" s="29"/>
      <c r="D14" s="30"/>
      <c r="E14" s="29"/>
      <c r="F14" s="29"/>
      <c r="G14" s="30"/>
      <c r="H14" s="30"/>
      <c r="I14" s="31"/>
      <c r="J14" s="31"/>
      <c r="K14" s="32"/>
      <c r="L14" s="33"/>
      <c r="M14" s="34"/>
    </row>
    <row r="15" spans="1:13" s="25" customFormat="1">
      <c r="B15" s="25" t="s">
        <v>69</v>
      </c>
      <c r="I15" s="26">
        <f>SUM(L16:L18)</f>
        <v>0</v>
      </c>
      <c r="J15" s="27" t="s">
        <v>1</v>
      </c>
      <c r="L15" s="27"/>
    </row>
    <row r="16" spans="1:13">
      <c r="C16" s="29" t="s">
        <v>5</v>
      </c>
      <c r="D16" s="30" t="s">
        <v>68</v>
      </c>
      <c r="E16" s="29" t="s">
        <v>6</v>
      </c>
      <c r="F16" s="29"/>
      <c r="G16" s="30" t="s">
        <v>13</v>
      </c>
      <c r="H16" s="30"/>
      <c r="I16" s="239"/>
      <c r="J16" s="31" t="s">
        <v>8</v>
      </c>
      <c r="K16" s="32" t="s">
        <v>9</v>
      </c>
      <c r="L16" s="240">
        <f>17500*12*I16</f>
        <v>0</v>
      </c>
      <c r="M16" s="34" t="s">
        <v>1</v>
      </c>
    </row>
    <row r="17" spans="1:13">
      <c r="C17" s="29" t="s">
        <v>10</v>
      </c>
      <c r="D17" s="30" t="s">
        <v>68</v>
      </c>
      <c r="E17" s="29" t="s">
        <v>6</v>
      </c>
      <c r="F17" s="29"/>
      <c r="G17" s="30" t="s">
        <v>7</v>
      </c>
      <c r="H17" s="30"/>
      <c r="I17" s="239"/>
      <c r="J17" s="31" t="s">
        <v>8</v>
      </c>
      <c r="K17" s="32" t="s">
        <v>9</v>
      </c>
      <c r="L17" s="241">
        <f>15000*12*I17</f>
        <v>0</v>
      </c>
      <c r="M17" s="34" t="s">
        <v>1</v>
      </c>
    </row>
    <row r="18" spans="1:13">
      <c r="C18" s="29" t="s">
        <v>11</v>
      </c>
      <c r="D18" s="30" t="s">
        <v>68</v>
      </c>
      <c r="E18" s="29" t="s">
        <v>6</v>
      </c>
      <c r="F18" s="29"/>
      <c r="G18" s="30" t="s">
        <v>12</v>
      </c>
      <c r="H18" s="30"/>
      <c r="I18" s="239"/>
      <c r="J18" s="31" t="s">
        <v>8</v>
      </c>
      <c r="K18" s="32" t="s">
        <v>9</v>
      </c>
      <c r="L18" s="241">
        <f>11500*12*I18</f>
        <v>0</v>
      </c>
      <c r="M18" s="34" t="s">
        <v>1</v>
      </c>
    </row>
    <row r="19" spans="1:13">
      <c r="B19" s="25"/>
      <c r="C19" s="38"/>
      <c r="D19" s="39"/>
      <c r="E19" s="38"/>
      <c r="F19" s="38"/>
      <c r="G19" s="30"/>
      <c r="H19" s="30"/>
      <c r="I19" s="40"/>
      <c r="J19" s="232"/>
      <c r="K19" s="32"/>
      <c r="L19" s="33"/>
      <c r="M19" s="33"/>
    </row>
    <row r="20" spans="1:13">
      <c r="A20" s="41" t="s">
        <v>14</v>
      </c>
      <c r="B20" s="41"/>
      <c r="C20" s="42"/>
      <c r="D20" s="41"/>
      <c r="E20" s="42" t="s">
        <v>40</v>
      </c>
      <c r="F20" s="42"/>
      <c r="G20" s="292"/>
      <c r="H20" s="248"/>
      <c r="I20" s="43" t="s">
        <v>1</v>
      </c>
      <c r="J20" s="231"/>
      <c r="K20" s="32"/>
      <c r="L20" s="33"/>
      <c r="M20" s="34"/>
    </row>
    <row r="21" spans="1:13" s="36" customFormat="1" ht="13.5" customHeight="1">
      <c r="B21" s="37"/>
      <c r="C21" s="38"/>
      <c r="D21" s="39"/>
      <c r="E21" s="38"/>
      <c r="F21" s="38"/>
      <c r="G21" s="30"/>
      <c r="H21" s="30"/>
      <c r="I21" s="40"/>
      <c r="J21" s="40"/>
      <c r="K21" s="44"/>
      <c r="L21" s="33"/>
      <c r="M21" s="33"/>
    </row>
    <row r="22" spans="1:13" s="22" customFormat="1">
      <c r="A22" s="20" t="s">
        <v>15</v>
      </c>
      <c r="B22" s="21"/>
      <c r="C22" s="21"/>
      <c r="K22" s="238">
        <f>I23+I32</f>
        <v>0</v>
      </c>
      <c r="L22" s="21" t="s">
        <v>1</v>
      </c>
    </row>
    <row r="23" spans="1:13" s="25" customFormat="1">
      <c r="A23" s="25" t="s">
        <v>16</v>
      </c>
      <c r="I23" s="236">
        <f>K24+K28</f>
        <v>0</v>
      </c>
      <c r="J23" s="25" t="s">
        <v>1</v>
      </c>
    </row>
    <row r="24" spans="1:13" s="25" customFormat="1">
      <c r="B24" s="25" t="s">
        <v>17</v>
      </c>
      <c r="J24" s="28"/>
      <c r="K24" s="235">
        <f>SUM(L25:L27)</f>
        <v>0</v>
      </c>
      <c r="L24" s="25" t="s">
        <v>1</v>
      </c>
    </row>
    <row r="25" spans="1:13">
      <c r="D25" s="1" t="s">
        <v>18</v>
      </c>
      <c r="J25" s="35"/>
      <c r="K25" s="35"/>
      <c r="L25" s="233"/>
      <c r="M25" s="31" t="s">
        <v>1</v>
      </c>
    </row>
    <row r="26" spans="1:13">
      <c r="D26" s="36" t="s">
        <v>19</v>
      </c>
      <c r="J26" s="35"/>
      <c r="K26" s="35"/>
      <c r="L26" s="233"/>
      <c r="M26" s="202" t="s">
        <v>1</v>
      </c>
    </row>
    <row r="27" spans="1:13">
      <c r="D27" s="47" t="s">
        <v>20</v>
      </c>
      <c r="J27" s="35"/>
      <c r="K27" s="35"/>
      <c r="L27" s="233"/>
      <c r="M27" s="202" t="s">
        <v>1</v>
      </c>
    </row>
    <row r="28" spans="1:13" s="25" customFormat="1">
      <c r="B28" s="25" t="s">
        <v>21</v>
      </c>
      <c r="K28" s="235">
        <f>SUM(L29:L30)</f>
        <v>0</v>
      </c>
      <c r="L28" s="25" t="s">
        <v>1</v>
      </c>
    </row>
    <row r="29" spans="1:13">
      <c r="D29" s="1" t="s">
        <v>22</v>
      </c>
      <c r="K29" s="35"/>
      <c r="L29" s="237">
        <f>K8*0.05</f>
        <v>0</v>
      </c>
      <c r="M29" s="34" t="s">
        <v>1</v>
      </c>
    </row>
    <row r="30" spans="1:13">
      <c r="D30" s="48" t="s">
        <v>23</v>
      </c>
      <c r="K30" s="35"/>
      <c r="L30" s="237"/>
      <c r="M30" s="34" t="s">
        <v>1</v>
      </c>
    </row>
    <row r="31" spans="1:13" s="25" customFormat="1">
      <c r="K31" s="247"/>
    </row>
    <row r="32" spans="1:13">
      <c r="A32" s="49" t="s">
        <v>24</v>
      </c>
      <c r="B32" s="49"/>
      <c r="C32" s="49"/>
      <c r="D32" s="49"/>
      <c r="E32" s="49"/>
      <c r="F32" s="49"/>
      <c r="G32" s="49"/>
      <c r="H32" s="49"/>
      <c r="I32" s="236"/>
      <c r="J32" s="49" t="s">
        <v>1</v>
      </c>
      <c r="K32" s="49"/>
      <c r="L32" s="49"/>
      <c r="M32" s="49"/>
    </row>
    <row r="33" spans="1:13">
      <c r="A33" s="49"/>
      <c r="B33" s="49"/>
      <c r="C33" s="49"/>
      <c r="D33" s="49"/>
      <c r="E33" s="49"/>
      <c r="F33" s="49"/>
      <c r="G33" s="49"/>
      <c r="H33" s="49"/>
      <c r="I33" s="63"/>
      <c r="J33" s="49"/>
      <c r="K33" s="49"/>
      <c r="L33" s="49"/>
      <c r="M33" s="49"/>
    </row>
    <row r="34" spans="1:13">
      <c r="D34" s="48"/>
      <c r="K34" s="35"/>
      <c r="L34" s="34"/>
      <c r="M34" s="34"/>
    </row>
    <row r="35" spans="1:13" s="52" customFormat="1" ht="27.75">
      <c r="A35" s="11" t="s">
        <v>25</v>
      </c>
      <c r="B35" s="9"/>
      <c r="C35" s="9"/>
      <c r="D35" s="9"/>
      <c r="E35" s="9"/>
      <c r="F35" s="9"/>
      <c r="G35" s="9"/>
      <c r="H35" s="9"/>
      <c r="I35" s="50"/>
      <c r="J35" s="9"/>
      <c r="K35" s="295">
        <f>K36+K85+K134+K142</f>
        <v>0</v>
      </c>
      <c r="L35" s="51" t="s">
        <v>1</v>
      </c>
      <c r="M35" s="9"/>
    </row>
    <row r="36" spans="1:13" s="53" customFormat="1" ht="26.25" customHeight="1">
      <c r="B36" s="54" t="s">
        <v>26</v>
      </c>
      <c r="C36" s="54"/>
      <c r="I36" s="55"/>
      <c r="K36" s="296">
        <f>SUM(K37,K66,K72)</f>
        <v>0</v>
      </c>
      <c r="L36" s="56" t="s">
        <v>1</v>
      </c>
    </row>
    <row r="37" spans="1:13" s="22" customFormat="1" ht="27.75" customHeight="1">
      <c r="A37" s="57" t="s">
        <v>27</v>
      </c>
      <c r="B37" s="21"/>
      <c r="C37" s="21"/>
      <c r="K37" s="297">
        <f>K38+K51</f>
        <v>0</v>
      </c>
      <c r="L37" s="21" t="s">
        <v>1</v>
      </c>
    </row>
    <row r="38" spans="1:13" s="60" customFormat="1" ht="26.25" customHeight="1">
      <c r="A38" s="58" t="s">
        <v>28</v>
      </c>
      <c r="B38" s="59"/>
      <c r="C38" s="59"/>
      <c r="K38" s="298">
        <f>I39+I49</f>
        <v>0</v>
      </c>
      <c r="L38" s="59" t="s">
        <v>1</v>
      </c>
    </row>
    <row r="39" spans="1:13" s="25" customFormat="1">
      <c r="A39" s="25" t="s">
        <v>16</v>
      </c>
      <c r="I39" s="236">
        <f>K40+K43+K47</f>
        <v>0</v>
      </c>
      <c r="J39" s="25" t="s">
        <v>1</v>
      </c>
    </row>
    <row r="40" spans="1:13" s="25" customFormat="1">
      <c r="B40" s="25" t="s">
        <v>17</v>
      </c>
      <c r="J40" s="28"/>
      <c r="K40" s="235">
        <f>SUM(L41:L42)</f>
        <v>0</v>
      </c>
      <c r="L40" s="25" t="s">
        <v>1</v>
      </c>
    </row>
    <row r="41" spans="1:13">
      <c r="D41" s="1" t="s">
        <v>29</v>
      </c>
      <c r="J41" s="35"/>
      <c r="K41" s="35"/>
      <c r="L41" s="233"/>
      <c r="M41" s="1" t="s">
        <v>1</v>
      </c>
    </row>
    <row r="42" spans="1:13">
      <c r="D42" s="48" t="s">
        <v>30</v>
      </c>
      <c r="J42" s="35"/>
      <c r="K42" s="35"/>
      <c r="L42" s="234"/>
      <c r="M42" s="34" t="s">
        <v>1</v>
      </c>
    </row>
    <row r="43" spans="1:13" s="25" customFormat="1">
      <c r="B43" s="25" t="s">
        <v>21</v>
      </c>
      <c r="K43" s="235">
        <f>SUM(L44:L46)</f>
        <v>0</v>
      </c>
      <c r="L43" s="25" t="s">
        <v>1</v>
      </c>
    </row>
    <row r="44" spans="1:13" s="25" customFormat="1">
      <c r="D44" s="1" t="s">
        <v>70</v>
      </c>
      <c r="K44" s="28"/>
      <c r="L44" s="233"/>
      <c r="M44" s="1" t="s">
        <v>1</v>
      </c>
    </row>
    <row r="45" spans="1:13" s="25" customFormat="1">
      <c r="D45" s="1" t="s">
        <v>71</v>
      </c>
      <c r="K45" s="28"/>
      <c r="L45" s="234"/>
      <c r="M45" s="34" t="s">
        <v>1</v>
      </c>
    </row>
    <row r="46" spans="1:13" s="25" customFormat="1">
      <c r="D46" s="1" t="s">
        <v>72</v>
      </c>
      <c r="K46" s="28"/>
      <c r="L46" s="234"/>
      <c r="M46" s="34" t="s">
        <v>1</v>
      </c>
    </row>
    <row r="47" spans="1:13" s="25" customFormat="1">
      <c r="B47" s="25" t="s">
        <v>31</v>
      </c>
      <c r="K47" s="235"/>
      <c r="L47" s="25" t="s">
        <v>1</v>
      </c>
    </row>
    <row r="48" spans="1:13" s="25" customFormat="1">
      <c r="K48" s="247"/>
    </row>
    <row r="49" spans="1:13" s="25" customFormat="1">
      <c r="A49" s="25" t="s">
        <v>32</v>
      </c>
      <c r="I49" s="236"/>
      <c r="J49" s="25" t="s">
        <v>1</v>
      </c>
      <c r="K49" s="27"/>
      <c r="L49" s="27"/>
    </row>
    <row r="50" spans="1:13" s="25" customFormat="1" ht="13.5" customHeight="1">
      <c r="I50" s="63"/>
      <c r="K50" s="27"/>
      <c r="L50" s="27"/>
    </row>
    <row r="51" spans="1:13" s="67" customFormat="1">
      <c r="A51" s="64" t="s">
        <v>33</v>
      </c>
      <c r="B51" s="61"/>
      <c r="C51" s="61"/>
      <c r="D51" s="65"/>
      <c r="E51" s="65"/>
      <c r="F51" s="65"/>
      <c r="G51" s="65"/>
      <c r="H51" s="65"/>
      <c r="I51" s="65"/>
      <c r="J51" s="65"/>
      <c r="K51" s="250">
        <f>SUM(I52,I57,I61)</f>
        <v>0</v>
      </c>
      <c r="L51" s="61" t="s">
        <v>1</v>
      </c>
      <c r="M51" s="65"/>
    </row>
    <row r="52" spans="1:13" s="72" customFormat="1">
      <c r="A52" s="66"/>
      <c r="B52" s="68" t="s">
        <v>34</v>
      </c>
      <c r="C52" s="69"/>
      <c r="D52" s="70"/>
      <c r="E52" s="71"/>
      <c r="F52" s="71"/>
      <c r="G52" s="66"/>
      <c r="H52" s="66"/>
      <c r="I52" s="238">
        <f>SUM(L53:L55)</f>
        <v>0</v>
      </c>
      <c r="J52" s="24" t="s">
        <v>1</v>
      </c>
      <c r="K52" s="66"/>
      <c r="L52" s="66"/>
      <c r="M52" s="66"/>
    </row>
    <row r="53" spans="1:13" s="75" customFormat="1">
      <c r="A53" s="34"/>
      <c r="B53" s="73">
        <v>1</v>
      </c>
      <c r="C53" s="74" t="s">
        <v>73</v>
      </c>
      <c r="E53" s="34"/>
      <c r="F53" s="34"/>
      <c r="G53" s="34"/>
      <c r="H53" s="34"/>
      <c r="I53" s="34"/>
      <c r="J53" s="34"/>
      <c r="K53" s="34"/>
      <c r="L53" s="249"/>
      <c r="M53" s="34" t="s">
        <v>1</v>
      </c>
    </row>
    <row r="54" spans="1:13" s="75" customFormat="1">
      <c r="A54" s="34"/>
      <c r="B54" s="73">
        <v>2</v>
      </c>
      <c r="C54" s="74" t="s">
        <v>73</v>
      </c>
      <c r="E54" s="34"/>
      <c r="F54" s="34"/>
      <c r="G54" s="34"/>
      <c r="H54" s="34"/>
      <c r="I54" s="34"/>
      <c r="J54" s="34"/>
      <c r="K54" s="34"/>
      <c r="L54" s="249"/>
      <c r="M54" s="34" t="s">
        <v>1</v>
      </c>
    </row>
    <row r="55" spans="1:13" s="75" customFormat="1">
      <c r="A55" s="34"/>
      <c r="B55" s="73">
        <v>3</v>
      </c>
      <c r="C55" s="74" t="s">
        <v>73</v>
      </c>
      <c r="E55" s="34"/>
      <c r="F55" s="34"/>
      <c r="G55" s="34"/>
      <c r="H55" s="34"/>
      <c r="I55" s="34"/>
      <c r="J55" s="34"/>
      <c r="K55" s="34"/>
      <c r="L55" s="249"/>
      <c r="M55" s="34" t="s">
        <v>1</v>
      </c>
    </row>
    <row r="56" spans="1:13" s="75" customFormat="1" ht="9.75" customHeight="1">
      <c r="A56" s="34"/>
      <c r="B56" s="73"/>
      <c r="C56" s="74"/>
      <c r="E56" s="34"/>
      <c r="F56" s="34"/>
      <c r="G56" s="34"/>
      <c r="H56" s="34"/>
      <c r="I56" s="34"/>
      <c r="J56" s="34"/>
      <c r="K56" s="34"/>
      <c r="L56" s="76"/>
      <c r="M56" s="34"/>
    </row>
    <row r="57" spans="1:13" s="87" customFormat="1" ht="27" customHeight="1">
      <c r="A57" s="83"/>
      <c r="B57" s="68" t="s">
        <v>35</v>
      </c>
      <c r="C57" s="68"/>
      <c r="D57" s="68"/>
      <c r="E57" s="68"/>
      <c r="F57" s="68"/>
      <c r="G57" s="68"/>
      <c r="H57" s="68"/>
      <c r="I57" s="251">
        <f>SUM(L58:L60)</f>
        <v>0</v>
      </c>
      <c r="J57" s="85" t="s">
        <v>1</v>
      </c>
      <c r="K57" s="84"/>
      <c r="L57" s="85"/>
      <c r="M57" s="86"/>
    </row>
    <row r="58" spans="1:13" s="88" customFormat="1">
      <c r="B58" s="73">
        <v>1</v>
      </c>
      <c r="C58" s="74" t="s">
        <v>73</v>
      </c>
      <c r="D58" s="78"/>
      <c r="K58" s="89"/>
      <c r="L58" s="249"/>
      <c r="M58" s="90" t="s">
        <v>1</v>
      </c>
    </row>
    <row r="59" spans="1:13" s="88" customFormat="1">
      <c r="B59" s="73">
        <v>2</v>
      </c>
      <c r="C59" s="74" t="s">
        <v>73</v>
      </c>
      <c r="D59" s="78"/>
      <c r="K59" s="89"/>
      <c r="L59" s="249"/>
      <c r="M59" s="90" t="s">
        <v>1</v>
      </c>
    </row>
    <row r="60" spans="1:13" s="88" customFormat="1" ht="24" customHeight="1">
      <c r="B60" s="73">
        <v>3</v>
      </c>
      <c r="C60" s="74" t="s">
        <v>73</v>
      </c>
      <c r="D60" s="78"/>
      <c r="I60" s="91"/>
      <c r="J60" s="92"/>
      <c r="K60" s="89"/>
      <c r="L60" s="249"/>
      <c r="M60" s="90" t="s">
        <v>1</v>
      </c>
    </row>
    <row r="61" spans="1:13" s="72" customFormat="1">
      <c r="A61" s="93"/>
      <c r="B61" s="94" t="s">
        <v>36</v>
      </c>
      <c r="C61" s="95"/>
      <c r="D61" s="95"/>
      <c r="E61" s="95"/>
      <c r="F61" s="95"/>
      <c r="G61" s="95"/>
      <c r="H61" s="95"/>
      <c r="I61" s="252">
        <f>SUM(L62:L64)</f>
        <v>0</v>
      </c>
      <c r="J61" s="85" t="s">
        <v>1</v>
      </c>
      <c r="K61" s="96"/>
      <c r="L61" s="85"/>
      <c r="M61" s="97"/>
    </row>
    <row r="62" spans="1:13" s="88" customFormat="1">
      <c r="B62" s="73">
        <v>1</v>
      </c>
      <c r="C62" s="74" t="s">
        <v>73</v>
      </c>
      <c r="D62" s="78"/>
      <c r="K62" s="89"/>
      <c r="L62" s="249"/>
      <c r="M62" s="90" t="s">
        <v>1</v>
      </c>
    </row>
    <row r="63" spans="1:13" s="88" customFormat="1">
      <c r="B63" s="73">
        <v>2</v>
      </c>
      <c r="C63" s="74" t="s">
        <v>73</v>
      </c>
      <c r="D63" s="78"/>
      <c r="K63" s="89"/>
      <c r="L63" s="249"/>
      <c r="M63" s="90" t="s">
        <v>1</v>
      </c>
    </row>
    <row r="64" spans="1:13" s="88" customFormat="1">
      <c r="B64" s="73">
        <v>3</v>
      </c>
      <c r="C64" s="74" t="s">
        <v>73</v>
      </c>
      <c r="D64" s="78"/>
      <c r="K64" s="89"/>
      <c r="L64" s="249"/>
      <c r="M64" s="90" t="s">
        <v>1</v>
      </c>
    </row>
    <row r="65" spans="1:13" s="88" customFormat="1" ht="11.25" customHeight="1">
      <c r="C65" s="74"/>
      <c r="D65" s="78"/>
      <c r="K65" s="89"/>
      <c r="L65" s="76"/>
      <c r="M65" s="90"/>
    </row>
    <row r="66" spans="1:13" s="88" customFormat="1">
      <c r="A66" s="57" t="s">
        <v>87</v>
      </c>
      <c r="B66" s="73"/>
      <c r="C66" s="74"/>
      <c r="D66" s="78"/>
      <c r="K66" s="311">
        <f>I67</f>
        <v>0</v>
      </c>
      <c r="L66" s="312" t="s">
        <v>1</v>
      </c>
      <c r="M66" s="312"/>
    </row>
    <row r="67" spans="1:13" s="88" customFormat="1">
      <c r="B67" s="68" t="s">
        <v>35</v>
      </c>
      <c r="C67" s="68"/>
      <c r="D67" s="68"/>
      <c r="E67" s="68"/>
      <c r="F67" s="68"/>
      <c r="G67" s="68"/>
      <c r="H67" s="68"/>
      <c r="I67" s="251">
        <f>SUM(L68:L70)</f>
        <v>0</v>
      </c>
      <c r="J67" s="85" t="s">
        <v>1</v>
      </c>
      <c r="K67" s="84"/>
      <c r="L67" s="85"/>
      <c r="M67" s="86"/>
    </row>
    <row r="68" spans="1:13" s="88" customFormat="1">
      <c r="B68" s="73">
        <v>1</v>
      </c>
      <c r="C68" s="74" t="s">
        <v>88</v>
      </c>
      <c r="D68" s="78"/>
      <c r="K68" s="89"/>
      <c r="L68" s="249"/>
      <c r="M68" s="90" t="s">
        <v>1</v>
      </c>
    </row>
    <row r="69" spans="1:13" s="88" customFormat="1">
      <c r="B69" s="88">
        <v>2</v>
      </c>
      <c r="C69" s="74" t="s">
        <v>73</v>
      </c>
      <c r="D69" s="78"/>
      <c r="K69" s="89"/>
      <c r="L69" s="249"/>
      <c r="M69" s="90" t="s">
        <v>1</v>
      </c>
    </row>
    <row r="70" spans="1:13" s="88" customFormat="1">
      <c r="B70" s="73">
        <v>3</v>
      </c>
      <c r="C70" s="74" t="s">
        <v>73</v>
      </c>
      <c r="D70" s="78"/>
      <c r="K70" s="89"/>
      <c r="L70" s="249"/>
      <c r="M70" s="90" t="s">
        <v>1</v>
      </c>
    </row>
    <row r="71" spans="1:13" s="88" customFormat="1" ht="13.5" customHeight="1">
      <c r="C71" s="74"/>
      <c r="D71" s="78"/>
      <c r="K71" s="89"/>
      <c r="L71" s="76"/>
      <c r="M71" s="90"/>
    </row>
    <row r="72" spans="1:13" s="102" customFormat="1">
      <c r="A72" s="98" t="s">
        <v>37</v>
      </c>
      <c r="B72" s="98"/>
      <c r="C72" s="98"/>
      <c r="D72" s="98"/>
      <c r="E72" s="98"/>
      <c r="F72" s="98"/>
      <c r="G72" s="98"/>
      <c r="H72" s="98"/>
      <c r="I72" s="98"/>
      <c r="J72" s="98"/>
      <c r="K72" s="254">
        <f>I73+I79</f>
        <v>0</v>
      </c>
      <c r="L72" s="99" t="s">
        <v>1</v>
      </c>
      <c r="M72" s="100"/>
    </row>
    <row r="73" spans="1:13" s="102" customFormat="1">
      <c r="A73" s="62" t="s">
        <v>38</v>
      </c>
      <c r="B73" s="62"/>
      <c r="C73" s="62"/>
      <c r="D73" s="62"/>
      <c r="E73" s="62"/>
      <c r="F73" s="62"/>
      <c r="G73" s="62"/>
      <c r="H73" s="62"/>
      <c r="I73" s="253">
        <f>SUM(K75:K77)</f>
        <v>0</v>
      </c>
      <c r="J73" s="62" t="s">
        <v>1</v>
      </c>
      <c r="K73" s="103"/>
      <c r="L73" s="62"/>
      <c r="M73" s="104"/>
    </row>
    <row r="74" spans="1:13" s="102" customFormat="1">
      <c r="A74" s="39"/>
      <c r="B74" s="39"/>
      <c r="C74" s="39"/>
      <c r="D74" s="105" t="s">
        <v>39</v>
      </c>
      <c r="E74" s="105" t="s">
        <v>40</v>
      </c>
      <c r="F74" s="105"/>
      <c r="G74" s="105" t="s">
        <v>41</v>
      </c>
      <c r="H74" s="105"/>
      <c r="I74" s="326" t="s">
        <v>42</v>
      </c>
      <c r="J74" s="326"/>
      <c r="K74" s="106" t="s">
        <v>43</v>
      </c>
      <c r="L74" s="82"/>
      <c r="M74" s="39"/>
    </row>
    <row r="75" spans="1:13" s="306" customFormat="1" ht="27" customHeight="1">
      <c r="A75" s="299"/>
      <c r="B75" s="300">
        <v>1</v>
      </c>
      <c r="C75" s="332" t="s">
        <v>74</v>
      </c>
      <c r="D75" s="332"/>
      <c r="E75" s="301"/>
      <c r="F75" s="302"/>
      <c r="G75" s="301"/>
      <c r="H75" s="302"/>
      <c r="I75" s="265"/>
      <c r="J75" s="303"/>
      <c r="K75" s="304">
        <f>I75*E75</f>
        <v>0</v>
      </c>
      <c r="L75" s="305" t="s">
        <v>1</v>
      </c>
      <c r="M75" s="299"/>
    </row>
    <row r="76" spans="1:13" s="306" customFormat="1" ht="27" customHeight="1">
      <c r="A76" s="299"/>
      <c r="B76" s="300">
        <v>2</v>
      </c>
      <c r="C76" s="332" t="s">
        <v>74</v>
      </c>
      <c r="D76" s="332"/>
      <c r="E76" s="301"/>
      <c r="F76" s="302"/>
      <c r="G76" s="301"/>
      <c r="H76" s="302"/>
      <c r="I76" s="265"/>
      <c r="J76" s="303"/>
      <c r="K76" s="304">
        <f t="shared" ref="K76:K77" si="0">I76*E76</f>
        <v>0</v>
      </c>
      <c r="L76" s="305" t="s">
        <v>1</v>
      </c>
      <c r="M76" s="299"/>
    </row>
    <row r="77" spans="1:13" s="306" customFormat="1" ht="27" customHeight="1">
      <c r="A77" s="299"/>
      <c r="B77" s="300">
        <v>3</v>
      </c>
      <c r="C77" s="332" t="s">
        <v>74</v>
      </c>
      <c r="D77" s="332"/>
      <c r="E77" s="301"/>
      <c r="F77" s="302"/>
      <c r="G77" s="301"/>
      <c r="H77" s="302"/>
      <c r="I77" s="265"/>
      <c r="J77" s="303"/>
      <c r="K77" s="304">
        <f t="shared" si="0"/>
        <v>0</v>
      </c>
      <c r="L77" s="305" t="s">
        <v>1</v>
      </c>
      <c r="M77" s="299"/>
    </row>
    <row r="78" spans="1:13" s="88" customFormat="1" ht="15.75" customHeight="1">
      <c r="C78" s="74"/>
      <c r="D78" s="78"/>
      <c r="K78" s="89"/>
      <c r="L78" s="76"/>
      <c r="M78" s="90"/>
    </row>
    <row r="79" spans="1:13" s="102" customFormat="1">
      <c r="A79" s="62" t="s">
        <v>75</v>
      </c>
      <c r="B79" s="62"/>
      <c r="C79" s="62"/>
      <c r="D79" s="62"/>
      <c r="E79" s="62"/>
      <c r="F79" s="62"/>
      <c r="G79" s="62"/>
      <c r="H79" s="62"/>
      <c r="I79" s="253">
        <f>SUM(K81:K83)</f>
        <v>0</v>
      </c>
      <c r="J79" s="62" t="s">
        <v>1</v>
      </c>
      <c r="K79" s="103"/>
      <c r="L79" s="62"/>
      <c r="M79" s="104"/>
    </row>
    <row r="80" spans="1:13" s="102" customFormat="1">
      <c r="A80" s="39"/>
      <c r="B80" s="39"/>
      <c r="C80" s="39"/>
      <c r="D80" s="105" t="s">
        <v>39</v>
      </c>
      <c r="E80" s="105" t="s">
        <v>40</v>
      </c>
      <c r="F80" s="105"/>
      <c r="G80" s="105" t="s">
        <v>41</v>
      </c>
      <c r="H80" s="105"/>
      <c r="I80" s="326" t="s">
        <v>42</v>
      </c>
      <c r="J80" s="326"/>
      <c r="K80" s="106" t="s">
        <v>43</v>
      </c>
      <c r="L80" s="82"/>
      <c r="M80" s="39"/>
    </row>
    <row r="81" spans="1:13" s="306" customFormat="1" ht="27" customHeight="1">
      <c r="A81" s="299"/>
      <c r="B81" s="300">
        <v>1</v>
      </c>
      <c r="C81" s="332" t="s">
        <v>74</v>
      </c>
      <c r="D81" s="332"/>
      <c r="E81" s="301"/>
      <c r="F81" s="302"/>
      <c r="G81" s="301"/>
      <c r="H81" s="302"/>
      <c r="I81" s="265"/>
      <c r="J81" s="303"/>
      <c r="K81" s="304">
        <f>I81*E81</f>
        <v>0</v>
      </c>
      <c r="L81" s="305" t="s">
        <v>1</v>
      </c>
      <c r="M81" s="299"/>
    </row>
    <row r="82" spans="1:13" s="306" customFormat="1" ht="27" customHeight="1">
      <c r="A82" s="299"/>
      <c r="B82" s="300">
        <v>2</v>
      </c>
      <c r="C82" s="332" t="s">
        <v>74</v>
      </c>
      <c r="D82" s="332"/>
      <c r="E82" s="301"/>
      <c r="F82" s="302"/>
      <c r="G82" s="301"/>
      <c r="H82" s="302"/>
      <c r="I82" s="265"/>
      <c r="J82" s="303"/>
      <c r="K82" s="304">
        <f t="shared" ref="K82:K83" si="1">I82*E82</f>
        <v>0</v>
      </c>
      <c r="L82" s="305" t="s">
        <v>1</v>
      </c>
      <c r="M82" s="299"/>
    </row>
    <row r="83" spans="1:13" s="306" customFormat="1" ht="27" customHeight="1">
      <c r="A83" s="299"/>
      <c r="B83" s="300">
        <v>3</v>
      </c>
      <c r="C83" s="332" t="s">
        <v>74</v>
      </c>
      <c r="D83" s="332"/>
      <c r="E83" s="301"/>
      <c r="F83" s="302"/>
      <c r="G83" s="301"/>
      <c r="H83" s="302"/>
      <c r="I83" s="265"/>
      <c r="J83" s="303"/>
      <c r="K83" s="307">
        <f t="shared" si="1"/>
        <v>0</v>
      </c>
      <c r="L83" s="305" t="s">
        <v>1</v>
      </c>
      <c r="M83" s="299"/>
    </row>
    <row r="84" spans="1:13" s="264" customFormat="1" ht="17.25" customHeight="1">
      <c r="A84" s="256"/>
      <c r="B84" s="257"/>
      <c r="C84" s="313"/>
      <c r="D84" s="313"/>
      <c r="E84" s="259"/>
      <c r="F84" s="259"/>
      <c r="G84" s="259"/>
      <c r="H84" s="259"/>
      <c r="I84" s="267"/>
      <c r="J84" s="261"/>
      <c r="K84" s="268"/>
      <c r="L84" s="263"/>
      <c r="M84" s="256"/>
    </row>
    <row r="85" spans="1:13" s="114" customFormat="1" ht="27.75">
      <c r="A85" s="53"/>
      <c r="B85" s="54" t="s">
        <v>46</v>
      </c>
      <c r="C85" s="111"/>
      <c r="D85" s="112"/>
      <c r="E85" s="112"/>
      <c r="F85" s="112"/>
      <c r="G85" s="112"/>
      <c r="H85" s="112"/>
      <c r="I85" s="113"/>
      <c r="J85" s="112"/>
      <c r="K85" s="275">
        <f>SUM(K86,K115,K121)</f>
        <v>0</v>
      </c>
      <c r="L85" s="56" t="s">
        <v>1</v>
      </c>
      <c r="M85" s="53"/>
    </row>
    <row r="86" spans="1:13" s="21" customFormat="1" ht="31.5" customHeight="1">
      <c r="A86" s="57" t="s">
        <v>27</v>
      </c>
      <c r="D86" s="22"/>
      <c r="E86" s="22"/>
      <c r="F86" s="22"/>
      <c r="G86" s="22"/>
      <c r="H86" s="22"/>
      <c r="I86" s="22"/>
      <c r="J86" s="22"/>
      <c r="K86" s="238">
        <f>K87+K100</f>
        <v>0</v>
      </c>
      <c r="L86" s="21" t="s">
        <v>1</v>
      </c>
      <c r="M86" s="22"/>
    </row>
    <row r="87" spans="1:13" s="59" customFormat="1" ht="28.5" customHeight="1">
      <c r="A87" s="58" t="s">
        <v>28</v>
      </c>
      <c r="D87" s="60"/>
      <c r="E87" s="60"/>
      <c r="F87" s="60"/>
      <c r="G87" s="60"/>
      <c r="H87" s="60"/>
      <c r="I87" s="60"/>
      <c r="J87" s="60"/>
      <c r="K87" s="250">
        <f>SUM(I88,I98)</f>
        <v>0</v>
      </c>
      <c r="L87" s="59" t="s">
        <v>1</v>
      </c>
      <c r="M87" s="60"/>
    </row>
    <row r="88" spans="1:13" s="25" customFormat="1">
      <c r="A88" s="25" t="s">
        <v>16</v>
      </c>
      <c r="I88" s="236">
        <f>K89+K92+K96</f>
        <v>0</v>
      </c>
      <c r="J88" s="25" t="s">
        <v>1</v>
      </c>
    </row>
    <row r="89" spans="1:13" s="25" customFormat="1">
      <c r="B89" s="25" t="s">
        <v>17</v>
      </c>
      <c r="J89" s="28"/>
      <c r="K89" s="235">
        <f>SUM(L90:L91)</f>
        <v>0</v>
      </c>
      <c r="L89" s="25" t="s">
        <v>1</v>
      </c>
    </row>
    <row r="90" spans="1:13">
      <c r="D90" s="1" t="s">
        <v>29</v>
      </c>
      <c r="J90" s="35"/>
      <c r="K90" s="35"/>
      <c r="L90" s="233"/>
      <c r="M90" s="1" t="s">
        <v>1</v>
      </c>
    </row>
    <row r="91" spans="1:13">
      <c r="D91" s="48" t="s">
        <v>30</v>
      </c>
      <c r="J91" s="35"/>
      <c r="K91" s="35"/>
      <c r="L91" s="234"/>
      <c r="M91" s="34" t="s">
        <v>1</v>
      </c>
    </row>
    <row r="92" spans="1:13" s="25" customFormat="1">
      <c r="B92" s="25" t="s">
        <v>21</v>
      </c>
      <c r="K92" s="235">
        <f>SUM(L93:L95)</f>
        <v>0</v>
      </c>
      <c r="L92" s="25" t="s">
        <v>1</v>
      </c>
    </row>
    <row r="93" spans="1:13" s="25" customFormat="1">
      <c r="D93" s="1" t="s">
        <v>70</v>
      </c>
      <c r="K93" s="28"/>
      <c r="L93" s="233"/>
      <c r="M93" s="1" t="s">
        <v>1</v>
      </c>
    </row>
    <row r="94" spans="1:13" s="25" customFormat="1">
      <c r="D94" s="1" t="s">
        <v>71</v>
      </c>
      <c r="K94" s="28"/>
      <c r="L94" s="234"/>
      <c r="M94" s="34" t="s">
        <v>1</v>
      </c>
    </row>
    <row r="95" spans="1:13" s="25" customFormat="1">
      <c r="D95" s="1" t="s">
        <v>72</v>
      </c>
      <c r="K95" s="28"/>
      <c r="L95" s="234"/>
      <c r="M95" s="34" t="s">
        <v>1</v>
      </c>
    </row>
    <row r="96" spans="1:13" s="25" customFormat="1">
      <c r="B96" s="25" t="s">
        <v>31</v>
      </c>
      <c r="K96" s="235"/>
      <c r="L96" s="25" t="s">
        <v>1</v>
      </c>
    </row>
    <row r="97" spans="1:13" s="25" customFormat="1">
      <c r="K97" s="247"/>
    </row>
    <row r="98" spans="1:13" s="25" customFormat="1">
      <c r="A98" s="25" t="s">
        <v>32</v>
      </c>
      <c r="I98" s="236"/>
      <c r="J98" s="25" t="s">
        <v>1</v>
      </c>
      <c r="K98" s="27"/>
      <c r="L98" s="27"/>
    </row>
    <row r="99" spans="1:13" s="25" customFormat="1">
      <c r="K99" s="28"/>
    </row>
    <row r="100" spans="1:13" s="67" customFormat="1">
      <c r="A100" s="64" t="s">
        <v>33</v>
      </c>
      <c r="B100" s="61"/>
      <c r="C100" s="61"/>
      <c r="D100" s="65"/>
      <c r="E100" s="65"/>
      <c r="F100" s="65"/>
      <c r="G100" s="65"/>
      <c r="H100" s="65"/>
      <c r="I100" s="65"/>
      <c r="J100" s="65"/>
      <c r="K100" s="250">
        <f>SUM(I101,I106,I110)</f>
        <v>0</v>
      </c>
      <c r="L100" s="61" t="s">
        <v>1</v>
      </c>
      <c r="M100" s="65"/>
    </row>
    <row r="101" spans="1:13" s="72" customFormat="1">
      <c r="A101" s="66"/>
      <c r="B101" s="68" t="s">
        <v>34</v>
      </c>
      <c r="C101" s="69"/>
      <c r="D101" s="70"/>
      <c r="E101" s="71"/>
      <c r="F101" s="71"/>
      <c r="G101" s="66"/>
      <c r="H101" s="66"/>
      <c r="I101" s="238">
        <f>SUM(L102:L104)</f>
        <v>0</v>
      </c>
      <c r="J101" s="24" t="s">
        <v>1</v>
      </c>
      <c r="K101" s="66"/>
      <c r="L101" s="66"/>
      <c r="M101" s="66"/>
    </row>
    <row r="102" spans="1:13" s="75" customFormat="1">
      <c r="A102" s="34"/>
      <c r="B102" s="73">
        <v>1</v>
      </c>
      <c r="C102" s="74" t="s">
        <v>73</v>
      </c>
      <c r="E102" s="34"/>
      <c r="F102" s="34"/>
      <c r="G102" s="34"/>
      <c r="H102" s="34"/>
      <c r="I102" s="34"/>
      <c r="J102" s="34"/>
      <c r="K102" s="34"/>
      <c r="L102" s="249"/>
      <c r="M102" s="34" t="s">
        <v>1</v>
      </c>
    </row>
    <row r="103" spans="1:13" s="75" customFormat="1">
      <c r="A103" s="34"/>
      <c r="B103" s="73">
        <v>2</v>
      </c>
      <c r="C103" s="74" t="s">
        <v>73</v>
      </c>
      <c r="E103" s="34"/>
      <c r="F103" s="34"/>
      <c r="G103" s="34"/>
      <c r="H103" s="34"/>
      <c r="I103" s="34"/>
      <c r="J103" s="34"/>
      <c r="K103" s="34"/>
      <c r="L103" s="249"/>
      <c r="M103" s="34" t="s">
        <v>1</v>
      </c>
    </row>
    <row r="104" spans="1:13" s="75" customFormat="1">
      <c r="A104" s="34"/>
      <c r="B104" s="73">
        <v>3</v>
      </c>
      <c r="C104" s="74" t="s">
        <v>73</v>
      </c>
      <c r="E104" s="34"/>
      <c r="F104" s="34"/>
      <c r="G104" s="34"/>
      <c r="H104" s="34"/>
      <c r="I104" s="34"/>
      <c r="J104" s="34"/>
      <c r="K104" s="34"/>
      <c r="L104" s="249"/>
      <c r="M104" s="34" t="s">
        <v>1</v>
      </c>
    </row>
    <row r="105" spans="1:13" s="75" customFormat="1" ht="9.75" customHeight="1">
      <c r="A105" s="34"/>
      <c r="B105" s="73"/>
      <c r="C105" s="74"/>
      <c r="E105" s="34"/>
      <c r="F105" s="34"/>
      <c r="G105" s="34"/>
      <c r="H105" s="34"/>
      <c r="I105" s="34"/>
      <c r="J105" s="34"/>
      <c r="K105" s="34"/>
      <c r="L105" s="76"/>
      <c r="M105" s="34"/>
    </row>
    <row r="106" spans="1:13" s="87" customFormat="1" ht="27" customHeight="1">
      <c r="A106" s="83"/>
      <c r="B106" s="68" t="s">
        <v>35</v>
      </c>
      <c r="C106" s="68"/>
      <c r="D106" s="68"/>
      <c r="E106" s="68"/>
      <c r="F106" s="68"/>
      <c r="G106" s="68"/>
      <c r="H106" s="68"/>
      <c r="I106" s="251">
        <f>SUM(L107:L109)</f>
        <v>0</v>
      </c>
      <c r="J106" s="85" t="s">
        <v>1</v>
      </c>
      <c r="K106" s="84"/>
      <c r="L106" s="85"/>
      <c r="M106" s="86"/>
    </row>
    <row r="107" spans="1:13" s="88" customFormat="1">
      <c r="B107" s="73">
        <v>1</v>
      </c>
      <c r="C107" s="74" t="s">
        <v>73</v>
      </c>
      <c r="D107" s="78"/>
      <c r="K107" s="89"/>
      <c r="L107" s="249"/>
      <c r="M107" s="90" t="s">
        <v>1</v>
      </c>
    </row>
    <row r="108" spans="1:13" s="88" customFormat="1">
      <c r="B108" s="73">
        <v>2</v>
      </c>
      <c r="C108" s="74" t="s">
        <v>73</v>
      </c>
      <c r="D108" s="78"/>
      <c r="K108" s="89"/>
      <c r="L108" s="249"/>
      <c r="M108" s="90" t="s">
        <v>1</v>
      </c>
    </row>
    <row r="109" spans="1:13" s="88" customFormat="1" ht="24" customHeight="1">
      <c r="B109" s="73">
        <v>3</v>
      </c>
      <c r="C109" s="74" t="s">
        <v>73</v>
      </c>
      <c r="D109" s="78"/>
      <c r="I109" s="91"/>
      <c r="J109" s="92"/>
      <c r="K109" s="89"/>
      <c r="L109" s="249"/>
      <c r="M109" s="90" t="s">
        <v>1</v>
      </c>
    </row>
    <row r="110" spans="1:13" s="72" customFormat="1">
      <c r="A110" s="93"/>
      <c r="B110" s="94" t="s">
        <v>36</v>
      </c>
      <c r="C110" s="95"/>
      <c r="D110" s="95"/>
      <c r="E110" s="95"/>
      <c r="F110" s="95"/>
      <c r="G110" s="95"/>
      <c r="H110" s="95"/>
      <c r="I110" s="252">
        <f>SUM(L111:L113)</f>
        <v>0</v>
      </c>
      <c r="J110" s="85" t="s">
        <v>1</v>
      </c>
      <c r="K110" s="96"/>
      <c r="L110" s="85"/>
      <c r="M110" s="97"/>
    </row>
    <row r="111" spans="1:13" s="88" customFormat="1">
      <c r="B111" s="73">
        <v>1</v>
      </c>
      <c r="C111" s="74" t="s">
        <v>73</v>
      </c>
      <c r="D111" s="78"/>
      <c r="K111" s="89"/>
      <c r="L111" s="249"/>
      <c r="M111" s="90" t="s">
        <v>1</v>
      </c>
    </row>
    <row r="112" spans="1:13" s="88" customFormat="1">
      <c r="B112" s="73">
        <v>2</v>
      </c>
      <c r="C112" s="74" t="s">
        <v>73</v>
      </c>
      <c r="D112" s="78"/>
      <c r="K112" s="89"/>
      <c r="L112" s="249"/>
      <c r="M112" s="90" t="s">
        <v>1</v>
      </c>
    </row>
    <row r="113" spans="1:13" s="88" customFormat="1">
      <c r="B113" s="73">
        <v>3</v>
      </c>
      <c r="C113" s="74" t="s">
        <v>73</v>
      </c>
      <c r="D113" s="78"/>
      <c r="K113" s="89"/>
      <c r="L113" s="249"/>
      <c r="M113" s="90" t="s">
        <v>1</v>
      </c>
    </row>
    <row r="114" spans="1:13" s="88" customFormat="1" ht="15.75" customHeight="1">
      <c r="B114" s="73"/>
      <c r="C114" s="74"/>
      <c r="D114" s="78"/>
      <c r="K114" s="89"/>
      <c r="L114" s="76"/>
      <c r="M114" s="90"/>
    </row>
    <row r="115" spans="1:13" s="88" customFormat="1">
      <c r="A115" s="57" t="s">
        <v>87</v>
      </c>
      <c r="B115" s="73"/>
      <c r="C115" s="74"/>
      <c r="D115" s="78"/>
      <c r="K115" s="311">
        <f>I116</f>
        <v>0</v>
      </c>
      <c r="L115" s="312" t="s">
        <v>1</v>
      </c>
      <c r="M115" s="312"/>
    </row>
    <row r="116" spans="1:13" s="88" customFormat="1">
      <c r="B116" s="68" t="s">
        <v>35</v>
      </c>
      <c r="C116" s="68"/>
      <c r="D116" s="68"/>
      <c r="E116" s="68"/>
      <c r="F116" s="68"/>
      <c r="G116" s="68"/>
      <c r="H116" s="68"/>
      <c r="I116" s="251">
        <f>SUM(L117:L119)</f>
        <v>0</v>
      </c>
      <c r="J116" s="85" t="s">
        <v>1</v>
      </c>
      <c r="K116" s="84"/>
      <c r="L116" s="85"/>
      <c r="M116" s="86"/>
    </row>
    <row r="117" spans="1:13" s="88" customFormat="1">
      <c r="B117" s="73">
        <v>1</v>
      </c>
      <c r="C117" s="74" t="s">
        <v>88</v>
      </c>
      <c r="D117" s="78"/>
      <c r="K117" s="89"/>
      <c r="L117" s="249"/>
      <c r="M117" s="90" t="s">
        <v>1</v>
      </c>
    </row>
    <row r="118" spans="1:13" s="88" customFormat="1">
      <c r="B118" s="88">
        <v>2</v>
      </c>
      <c r="C118" s="74" t="s">
        <v>73</v>
      </c>
      <c r="D118" s="78"/>
      <c r="K118" s="89"/>
      <c r="L118" s="249"/>
      <c r="M118" s="90" t="s">
        <v>1</v>
      </c>
    </row>
    <row r="119" spans="1:13" s="88" customFormat="1">
      <c r="B119" s="73">
        <v>3</v>
      </c>
      <c r="C119" s="74" t="s">
        <v>73</v>
      </c>
      <c r="D119" s="78"/>
      <c r="K119" s="89"/>
      <c r="L119" s="249"/>
      <c r="M119" s="90" t="s">
        <v>1</v>
      </c>
    </row>
    <row r="120" spans="1:13" s="88" customFormat="1">
      <c r="C120" s="74"/>
      <c r="D120" s="78"/>
      <c r="K120" s="89"/>
      <c r="L120" s="76"/>
      <c r="M120" s="90"/>
    </row>
    <row r="121" spans="1:13" s="88" customFormat="1">
      <c r="A121" s="98" t="s">
        <v>37</v>
      </c>
      <c r="B121" s="98"/>
      <c r="C121" s="98"/>
      <c r="D121" s="98"/>
      <c r="E121" s="98"/>
      <c r="F121" s="98"/>
      <c r="G121" s="98"/>
      <c r="H121" s="98"/>
      <c r="I121" s="98"/>
      <c r="J121" s="98"/>
      <c r="K121" s="254">
        <f>SUM(I122,I128)</f>
        <v>0</v>
      </c>
      <c r="L121" s="99" t="s">
        <v>1</v>
      </c>
      <c r="M121" s="100"/>
    </row>
    <row r="122" spans="1:13" s="102" customFormat="1">
      <c r="A122" s="62" t="s">
        <v>38</v>
      </c>
      <c r="B122" s="62"/>
      <c r="C122" s="62"/>
      <c r="D122" s="62"/>
      <c r="E122" s="62"/>
      <c r="F122" s="62"/>
      <c r="G122" s="62"/>
      <c r="H122" s="62"/>
      <c r="I122" s="253">
        <f>SUM(K124:K126)</f>
        <v>0</v>
      </c>
      <c r="J122" s="62" t="s">
        <v>1</v>
      </c>
      <c r="K122" s="103"/>
      <c r="L122" s="62"/>
      <c r="M122" s="104"/>
    </row>
    <row r="123" spans="1:13" s="102" customFormat="1">
      <c r="A123" s="39"/>
      <c r="B123" s="39"/>
      <c r="C123" s="39"/>
      <c r="D123" s="105" t="s">
        <v>39</v>
      </c>
      <c r="E123" s="105" t="s">
        <v>40</v>
      </c>
      <c r="F123" s="105"/>
      <c r="G123" s="105" t="s">
        <v>41</v>
      </c>
      <c r="H123" s="105"/>
      <c r="I123" s="326" t="s">
        <v>42</v>
      </c>
      <c r="J123" s="326"/>
      <c r="K123" s="106" t="s">
        <v>43</v>
      </c>
      <c r="L123" s="82"/>
      <c r="M123" s="39"/>
    </row>
    <row r="124" spans="1:13" s="306" customFormat="1" ht="27" customHeight="1">
      <c r="A124" s="299"/>
      <c r="B124" s="300">
        <v>1</v>
      </c>
      <c r="C124" s="332" t="s">
        <v>74</v>
      </c>
      <c r="D124" s="332"/>
      <c r="E124" s="301"/>
      <c r="F124" s="302"/>
      <c r="G124" s="301"/>
      <c r="H124" s="302"/>
      <c r="I124" s="265"/>
      <c r="J124" s="303"/>
      <c r="K124" s="304">
        <f>I124*E124</f>
        <v>0</v>
      </c>
      <c r="L124" s="305" t="s">
        <v>1</v>
      </c>
      <c r="M124" s="299"/>
    </row>
    <row r="125" spans="1:13" s="306" customFormat="1" ht="27" customHeight="1">
      <c r="A125" s="299"/>
      <c r="B125" s="300">
        <v>2</v>
      </c>
      <c r="C125" s="332" t="s">
        <v>74</v>
      </c>
      <c r="D125" s="332"/>
      <c r="E125" s="301"/>
      <c r="F125" s="302"/>
      <c r="G125" s="301"/>
      <c r="H125" s="302"/>
      <c r="I125" s="265"/>
      <c r="J125" s="303"/>
      <c r="K125" s="304">
        <f t="shared" ref="K125:K126" si="2">I125*E125</f>
        <v>0</v>
      </c>
      <c r="L125" s="305" t="s">
        <v>1</v>
      </c>
      <c r="M125" s="299"/>
    </row>
    <row r="126" spans="1:13" s="306" customFormat="1" ht="27" customHeight="1">
      <c r="A126" s="299"/>
      <c r="B126" s="300">
        <v>3</v>
      </c>
      <c r="C126" s="332" t="s">
        <v>74</v>
      </c>
      <c r="D126" s="332"/>
      <c r="E126" s="301"/>
      <c r="F126" s="302"/>
      <c r="G126" s="301"/>
      <c r="H126" s="302"/>
      <c r="I126" s="265"/>
      <c r="J126" s="303"/>
      <c r="K126" s="304">
        <f t="shared" si="2"/>
        <v>0</v>
      </c>
      <c r="L126" s="305" t="s">
        <v>1</v>
      </c>
      <c r="M126" s="299"/>
    </row>
    <row r="127" spans="1:13" s="88" customFormat="1" ht="15.75" customHeight="1">
      <c r="C127" s="74"/>
      <c r="D127" s="78"/>
      <c r="K127" s="89"/>
      <c r="L127" s="76"/>
      <c r="M127" s="90"/>
    </row>
    <row r="128" spans="1:13" s="102" customFormat="1">
      <c r="A128" s="62" t="s">
        <v>75</v>
      </c>
      <c r="B128" s="62"/>
      <c r="C128" s="62"/>
      <c r="D128" s="62"/>
      <c r="E128" s="62"/>
      <c r="F128" s="62"/>
      <c r="G128" s="62"/>
      <c r="H128" s="62"/>
      <c r="I128" s="253">
        <f>SUM(K130:K132)</f>
        <v>0</v>
      </c>
      <c r="J128" s="62" t="s">
        <v>1</v>
      </c>
      <c r="K128" s="103"/>
      <c r="L128" s="62"/>
      <c r="M128" s="104"/>
    </row>
    <row r="129" spans="1:13" s="102" customFormat="1">
      <c r="A129" s="39"/>
      <c r="B129" s="39"/>
      <c r="C129" s="39"/>
      <c r="D129" s="105" t="s">
        <v>39</v>
      </c>
      <c r="E129" s="105" t="s">
        <v>40</v>
      </c>
      <c r="F129" s="105"/>
      <c r="G129" s="105" t="s">
        <v>41</v>
      </c>
      <c r="H129" s="105"/>
      <c r="I129" s="326" t="s">
        <v>42</v>
      </c>
      <c r="J129" s="326"/>
      <c r="K129" s="106" t="s">
        <v>43</v>
      </c>
      <c r="L129" s="82"/>
      <c r="M129" s="39"/>
    </row>
    <row r="130" spans="1:13" s="306" customFormat="1" ht="27" customHeight="1">
      <c r="A130" s="299"/>
      <c r="B130" s="300">
        <v>1</v>
      </c>
      <c r="C130" s="332" t="s">
        <v>74</v>
      </c>
      <c r="D130" s="332"/>
      <c r="E130" s="301"/>
      <c r="F130" s="302"/>
      <c r="G130" s="301"/>
      <c r="H130" s="302"/>
      <c r="I130" s="265"/>
      <c r="J130" s="303"/>
      <c r="K130" s="304">
        <f>I130*E130</f>
        <v>0</v>
      </c>
      <c r="L130" s="305" t="s">
        <v>1</v>
      </c>
      <c r="M130" s="299"/>
    </row>
    <row r="131" spans="1:13" s="306" customFormat="1" ht="27" customHeight="1">
      <c r="A131" s="299"/>
      <c r="B131" s="300">
        <v>2</v>
      </c>
      <c r="C131" s="332" t="s">
        <v>74</v>
      </c>
      <c r="D131" s="332"/>
      <c r="E131" s="301"/>
      <c r="F131" s="302"/>
      <c r="G131" s="301"/>
      <c r="H131" s="302"/>
      <c r="I131" s="265"/>
      <c r="J131" s="303"/>
      <c r="K131" s="304">
        <f t="shared" ref="K131:K132" si="3">I131*E131</f>
        <v>0</v>
      </c>
      <c r="L131" s="305" t="s">
        <v>1</v>
      </c>
      <c r="M131" s="299"/>
    </row>
    <row r="132" spans="1:13" s="306" customFormat="1" ht="27" customHeight="1">
      <c r="A132" s="299"/>
      <c r="B132" s="300">
        <v>3</v>
      </c>
      <c r="C132" s="332" t="s">
        <v>74</v>
      </c>
      <c r="D132" s="332"/>
      <c r="E132" s="301"/>
      <c r="F132" s="302"/>
      <c r="G132" s="301"/>
      <c r="H132" s="302"/>
      <c r="I132" s="265"/>
      <c r="J132" s="303"/>
      <c r="K132" s="307">
        <f t="shared" si="3"/>
        <v>0</v>
      </c>
      <c r="L132" s="305" t="s">
        <v>1</v>
      </c>
      <c r="M132" s="299"/>
    </row>
    <row r="133" spans="1:13" s="88" customFormat="1" ht="15.75" customHeight="1">
      <c r="C133" s="74"/>
      <c r="D133" s="78"/>
      <c r="K133" s="89"/>
      <c r="L133" s="76"/>
      <c r="M133" s="90"/>
    </row>
    <row r="134" spans="1:13" s="117" customFormat="1" ht="25.5" customHeight="1">
      <c r="B134" s="118" t="s">
        <v>47</v>
      </c>
      <c r="C134" s="119"/>
      <c r="D134" s="120"/>
      <c r="E134" s="120"/>
      <c r="F134" s="120"/>
      <c r="G134" s="120"/>
      <c r="H134" s="120"/>
      <c r="I134" s="120"/>
      <c r="J134" s="120"/>
      <c r="K134" s="277">
        <f>K135</f>
        <v>0</v>
      </c>
      <c r="L134" s="121" t="s">
        <v>1</v>
      </c>
      <c r="M134" s="122"/>
    </row>
    <row r="135" spans="1:13" s="125" customFormat="1" ht="25.5" customHeight="1">
      <c r="A135" s="69" t="s">
        <v>27</v>
      </c>
      <c r="B135" s="69"/>
      <c r="C135" s="69"/>
      <c r="D135" s="69"/>
      <c r="E135" s="69"/>
      <c r="F135" s="69"/>
      <c r="G135" s="69"/>
      <c r="H135" s="69"/>
      <c r="I135" s="69"/>
      <c r="J135" s="69"/>
      <c r="K135" s="276">
        <f>SUM(K136)</f>
        <v>0</v>
      </c>
      <c r="L135" s="115" t="s">
        <v>1</v>
      </c>
      <c r="M135" s="124"/>
    </row>
    <row r="136" spans="1:13" s="67" customFormat="1">
      <c r="A136" s="64" t="s">
        <v>33</v>
      </c>
      <c r="B136" s="61"/>
      <c r="C136" s="61"/>
      <c r="D136" s="65"/>
      <c r="E136" s="65"/>
      <c r="F136" s="65"/>
      <c r="G136" s="65"/>
      <c r="H136" s="65"/>
      <c r="I136" s="65"/>
      <c r="J136" s="65"/>
      <c r="K136" s="250">
        <f>SUM(I137)</f>
        <v>0</v>
      </c>
      <c r="L136" s="61" t="s">
        <v>1</v>
      </c>
      <c r="M136" s="65"/>
    </row>
    <row r="137" spans="1:13" s="129" customFormat="1" ht="47.25" customHeight="1">
      <c r="A137" s="126"/>
      <c r="B137" s="331" t="s">
        <v>48</v>
      </c>
      <c r="C137" s="331"/>
      <c r="D137" s="331"/>
      <c r="E137" s="331"/>
      <c r="F137" s="331"/>
      <c r="G137" s="331"/>
      <c r="H137" s="315"/>
      <c r="I137" s="278">
        <f>SUM(L138:L140)</f>
        <v>0</v>
      </c>
      <c r="J137" s="279" t="s">
        <v>1</v>
      </c>
      <c r="K137" s="128"/>
      <c r="L137" s="127"/>
      <c r="M137" s="124"/>
    </row>
    <row r="138" spans="1:13" s="88" customFormat="1">
      <c r="B138" s="73">
        <v>1</v>
      </c>
      <c r="C138" s="74" t="s">
        <v>73</v>
      </c>
      <c r="D138" s="78"/>
      <c r="K138" s="89"/>
      <c r="L138" s="249"/>
      <c r="M138" s="90" t="s">
        <v>1</v>
      </c>
    </row>
    <row r="139" spans="1:13" s="88" customFormat="1">
      <c r="B139" s="73">
        <v>2</v>
      </c>
      <c r="C139" s="74" t="s">
        <v>73</v>
      </c>
      <c r="D139" s="78"/>
      <c r="K139" s="89"/>
      <c r="L139" s="249"/>
      <c r="M139" s="90" t="s">
        <v>1</v>
      </c>
    </row>
    <row r="140" spans="1:13" s="88" customFormat="1">
      <c r="B140" s="73">
        <v>3</v>
      </c>
      <c r="C140" s="74" t="s">
        <v>73</v>
      </c>
      <c r="D140" s="78"/>
      <c r="K140" s="89"/>
      <c r="L140" s="249"/>
      <c r="M140" s="90" t="s">
        <v>1</v>
      </c>
    </row>
    <row r="141" spans="1:13" s="36" customFormat="1" ht="13.5" customHeight="1">
      <c r="B141" s="88"/>
      <c r="C141" s="74"/>
      <c r="K141" s="130"/>
      <c r="L141" s="131"/>
      <c r="M141" s="90"/>
    </row>
    <row r="142" spans="1:13" s="36" customFormat="1" ht="24" customHeight="1">
      <c r="A142" s="132"/>
      <c r="B142" s="133" t="s">
        <v>49</v>
      </c>
      <c r="C142" s="134"/>
      <c r="D142" s="134"/>
      <c r="E142" s="134"/>
      <c r="F142" s="134"/>
      <c r="G142" s="135"/>
      <c r="H142" s="135"/>
      <c r="I142" s="136"/>
      <c r="J142" s="134"/>
      <c r="K142" s="282">
        <f>K143</f>
        <v>0</v>
      </c>
      <c r="L142" s="132" t="s">
        <v>1</v>
      </c>
      <c r="M142" s="134"/>
    </row>
    <row r="143" spans="1:13" s="36" customFormat="1" ht="24" customHeight="1">
      <c r="A143" s="137" t="s">
        <v>27</v>
      </c>
      <c r="B143" s="138"/>
      <c r="C143" s="139"/>
      <c r="D143" s="139"/>
      <c r="E143" s="139"/>
      <c r="F143" s="139"/>
      <c r="G143" s="140"/>
      <c r="H143" s="140"/>
      <c r="I143" s="141"/>
      <c r="J143" s="139"/>
      <c r="K143" s="283">
        <f>SUM(K144)</f>
        <v>0</v>
      </c>
      <c r="L143" s="24" t="s">
        <v>1</v>
      </c>
      <c r="M143" s="139"/>
    </row>
    <row r="144" spans="1:13" s="67" customFormat="1">
      <c r="A144" s="64" t="s">
        <v>33</v>
      </c>
      <c r="B144" s="61"/>
      <c r="C144" s="61"/>
      <c r="D144" s="65"/>
      <c r="E144" s="65"/>
      <c r="F144" s="65"/>
      <c r="G144" s="65"/>
      <c r="H144" s="65"/>
      <c r="I144" s="65"/>
      <c r="J144" s="65"/>
      <c r="K144" s="284">
        <f>SUM(I145)</f>
        <v>0</v>
      </c>
      <c r="L144" s="61" t="s">
        <v>1</v>
      </c>
      <c r="M144" s="65"/>
    </row>
    <row r="145" spans="1:13" s="36" customFormat="1" ht="48.75" customHeight="1">
      <c r="A145" s="142"/>
      <c r="B145" s="331" t="s">
        <v>48</v>
      </c>
      <c r="C145" s="331"/>
      <c r="D145" s="331"/>
      <c r="E145" s="331"/>
      <c r="F145" s="331"/>
      <c r="G145" s="331"/>
      <c r="H145" s="315"/>
      <c r="I145" s="280">
        <f>SUM(L146:L148)</f>
        <v>0</v>
      </c>
      <c r="J145" s="281" t="s">
        <v>1</v>
      </c>
      <c r="K145" s="143"/>
      <c r="L145" s="143"/>
      <c r="M145" s="144"/>
    </row>
    <row r="146" spans="1:13" s="88" customFormat="1">
      <c r="B146" s="73">
        <v>1</v>
      </c>
      <c r="C146" s="74" t="s">
        <v>73</v>
      </c>
      <c r="D146" s="78"/>
      <c r="K146" s="89"/>
      <c r="L146" s="249"/>
      <c r="M146" s="90" t="s">
        <v>1</v>
      </c>
    </row>
    <row r="147" spans="1:13" s="88" customFormat="1">
      <c r="B147" s="73">
        <v>2</v>
      </c>
      <c r="C147" s="74" t="s">
        <v>73</v>
      </c>
      <c r="D147" s="78"/>
      <c r="K147" s="89"/>
      <c r="L147" s="249"/>
      <c r="M147" s="90" t="s">
        <v>1</v>
      </c>
    </row>
    <row r="148" spans="1:13" s="88" customFormat="1">
      <c r="B148" s="73">
        <v>3</v>
      </c>
      <c r="C148" s="74" t="s">
        <v>73</v>
      </c>
      <c r="D148" s="78"/>
      <c r="K148" s="89"/>
      <c r="L148" s="249"/>
      <c r="M148" s="90" t="s">
        <v>1</v>
      </c>
    </row>
    <row r="149" spans="1:13" s="36" customFormat="1">
      <c r="A149" s="145"/>
      <c r="B149" s="146"/>
      <c r="C149" s="147"/>
      <c r="D149" s="147"/>
      <c r="E149" s="147"/>
      <c r="F149" s="147"/>
      <c r="G149" s="148"/>
      <c r="H149" s="148"/>
      <c r="I149" s="149"/>
      <c r="J149" s="147"/>
      <c r="K149" s="149"/>
      <c r="L149" s="149"/>
      <c r="M149" s="145"/>
    </row>
    <row r="150" spans="1:13" s="156" customFormat="1" ht="24" customHeight="1">
      <c r="A150" s="150" t="s">
        <v>50</v>
      </c>
      <c r="B150" s="151"/>
      <c r="C150" s="151"/>
      <c r="D150" s="152"/>
      <c r="E150" s="153"/>
      <c r="F150" s="153"/>
      <c r="G150" s="153"/>
      <c r="H150" s="153"/>
      <c r="I150" s="153"/>
      <c r="J150" s="153"/>
      <c r="K150" s="286">
        <f>K151</f>
        <v>0</v>
      </c>
      <c r="L150" s="154" t="s">
        <v>1</v>
      </c>
      <c r="M150" s="155"/>
    </row>
    <row r="151" spans="1:13" s="163" customFormat="1" ht="24" customHeight="1">
      <c r="A151" s="118"/>
      <c r="B151" s="157" t="s">
        <v>51</v>
      </c>
      <c r="C151" s="158"/>
      <c r="D151" s="159"/>
      <c r="E151" s="160"/>
      <c r="F151" s="160"/>
      <c r="G151" s="160"/>
      <c r="H151" s="160"/>
      <c r="I151" s="160"/>
      <c r="J151" s="160"/>
      <c r="K151" s="287">
        <f>K152</f>
        <v>0</v>
      </c>
      <c r="L151" s="161" t="s">
        <v>1</v>
      </c>
      <c r="M151" s="162"/>
    </row>
    <row r="152" spans="1:13" s="165" customFormat="1">
      <c r="A152" s="164" t="s">
        <v>27</v>
      </c>
      <c r="G152" s="166"/>
      <c r="H152" s="166"/>
      <c r="I152" s="167"/>
      <c r="K152" s="288">
        <f>K153</f>
        <v>0</v>
      </c>
      <c r="L152" s="168" t="s">
        <v>1</v>
      </c>
    </row>
    <row r="153" spans="1:13" s="170" customFormat="1">
      <c r="A153" s="164"/>
      <c r="B153" s="169" t="s">
        <v>52</v>
      </c>
      <c r="C153" s="165"/>
      <c r="D153" s="165"/>
      <c r="E153" s="165"/>
      <c r="F153" s="165"/>
      <c r="G153" s="166"/>
      <c r="H153" s="166"/>
      <c r="I153" s="167"/>
      <c r="J153" s="165"/>
      <c r="K153" s="288">
        <f>L159+L164+L154</f>
        <v>0</v>
      </c>
      <c r="L153" s="168" t="s">
        <v>1</v>
      </c>
      <c r="M153" s="165"/>
    </row>
    <row r="154" spans="1:13" s="173" customFormat="1">
      <c r="A154" s="171"/>
      <c r="B154" s="172" t="s">
        <v>53</v>
      </c>
      <c r="G154" s="174"/>
      <c r="H154" s="174"/>
      <c r="I154" s="175"/>
      <c r="K154" s="176"/>
      <c r="L154" s="285">
        <f>SUM(L155:L157)</f>
        <v>0</v>
      </c>
      <c r="M154" s="177" t="s">
        <v>1</v>
      </c>
    </row>
    <row r="155" spans="1:13" s="88" customFormat="1">
      <c r="B155" s="73">
        <v>1</v>
      </c>
      <c r="C155" s="74" t="s">
        <v>113</v>
      </c>
      <c r="D155" s="78"/>
      <c r="K155" s="89"/>
      <c r="L155" s="249"/>
      <c r="M155" s="90" t="s">
        <v>1</v>
      </c>
    </row>
    <row r="156" spans="1:13" s="88" customFormat="1">
      <c r="B156" s="73">
        <v>2</v>
      </c>
      <c r="C156" s="74" t="s">
        <v>113</v>
      </c>
      <c r="D156" s="78"/>
      <c r="K156" s="89"/>
      <c r="L156" s="249"/>
      <c r="M156" s="90" t="s">
        <v>1</v>
      </c>
    </row>
    <row r="157" spans="1:13" s="88" customFormat="1">
      <c r="B157" s="73">
        <v>3</v>
      </c>
      <c r="C157" s="74" t="s">
        <v>113</v>
      </c>
      <c r="D157" s="78"/>
      <c r="K157" s="89"/>
      <c r="L157" s="249"/>
      <c r="M157" s="90" t="s">
        <v>1</v>
      </c>
    </row>
    <row r="158" spans="1:13" s="88" customFormat="1">
      <c r="B158" s="73"/>
      <c r="C158" s="74"/>
      <c r="D158" s="78"/>
      <c r="K158" s="89"/>
      <c r="L158" s="76"/>
      <c r="M158" s="90"/>
    </row>
    <row r="159" spans="1:13" s="173" customFormat="1">
      <c r="A159" s="171"/>
      <c r="B159" s="172" t="s">
        <v>54</v>
      </c>
      <c r="G159" s="174"/>
      <c r="H159" s="174"/>
      <c r="I159" s="175"/>
      <c r="K159" s="176"/>
      <c r="L159" s="285">
        <f>SUM(L160:L162)</f>
        <v>0</v>
      </c>
      <c r="M159" s="177" t="s">
        <v>1</v>
      </c>
    </row>
    <row r="160" spans="1:13" s="88" customFormat="1">
      <c r="B160" s="73">
        <v>1</v>
      </c>
      <c r="C160" s="74" t="s">
        <v>113</v>
      </c>
      <c r="D160" s="78"/>
      <c r="K160" s="89"/>
      <c r="L160" s="249"/>
      <c r="M160" s="90" t="s">
        <v>1</v>
      </c>
    </row>
    <row r="161" spans="1:13" s="88" customFormat="1">
      <c r="B161" s="73">
        <v>2</v>
      </c>
      <c r="C161" s="74" t="s">
        <v>113</v>
      </c>
      <c r="D161" s="78"/>
      <c r="K161" s="89"/>
      <c r="L161" s="249"/>
      <c r="M161" s="90" t="s">
        <v>1</v>
      </c>
    </row>
    <row r="162" spans="1:13" s="88" customFormat="1">
      <c r="B162" s="73">
        <v>3</v>
      </c>
      <c r="C162" s="74" t="s">
        <v>113</v>
      </c>
      <c r="D162" s="78"/>
      <c r="K162" s="89"/>
      <c r="L162" s="249"/>
      <c r="M162" s="90" t="s">
        <v>1</v>
      </c>
    </row>
    <row r="163" spans="1:13" s="100" customFormat="1" ht="16.5" customHeight="1">
      <c r="A163" s="69"/>
      <c r="B163" s="98"/>
      <c r="C163" s="98"/>
      <c r="K163" s="123"/>
      <c r="L163" s="99"/>
    </row>
    <row r="164" spans="1:13" s="183" customFormat="1">
      <c r="A164" s="178"/>
      <c r="B164" s="179" t="s">
        <v>55</v>
      </c>
      <c r="C164" s="180"/>
      <c r="D164" s="181"/>
      <c r="E164" s="181"/>
      <c r="F164" s="181"/>
      <c r="G164" s="181"/>
      <c r="H164" s="181"/>
      <c r="I164" s="181"/>
      <c r="J164" s="181"/>
      <c r="K164" s="181"/>
      <c r="L164" s="182">
        <f>SUM(L165:L167)</f>
        <v>0</v>
      </c>
      <c r="M164" s="181" t="s">
        <v>1</v>
      </c>
    </row>
    <row r="165" spans="1:13" s="88" customFormat="1">
      <c r="B165" s="73">
        <v>1</v>
      </c>
      <c r="C165" s="74" t="s">
        <v>76</v>
      </c>
      <c r="D165" s="78"/>
      <c r="K165" s="89"/>
      <c r="L165" s="249"/>
      <c r="M165" s="90" t="s">
        <v>1</v>
      </c>
    </row>
    <row r="166" spans="1:13" s="88" customFormat="1">
      <c r="B166" s="73">
        <v>2</v>
      </c>
      <c r="C166" s="74" t="s">
        <v>76</v>
      </c>
      <c r="D166" s="78"/>
      <c r="K166" s="89"/>
      <c r="L166" s="249"/>
      <c r="M166" s="90" t="s">
        <v>1</v>
      </c>
    </row>
    <row r="167" spans="1:13" s="88" customFormat="1">
      <c r="B167" s="73">
        <v>3</v>
      </c>
      <c r="C167" s="74" t="s">
        <v>76</v>
      </c>
      <c r="D167" s="78"/>
      <c r="K167" s="89"/>
      <c r="L167" s="249"/>
      <c r="M167" s="90" t="s">
        <v>1</v>
      </c>
    </row>
    <row r="168" spans="1:13" s="88" customFormat="1">
      <c r="B168" s="73"/>
      <c r="C168" s="74"/>
      <c r="D168" s="78"/>
      <c r="K168" s="89"/>
      <c r="L168" s="76"/>
      <c r="M168" s="90"/>
    </row>
    <row r="169" spans="1:13" ht="27.75">
      <c r="B169" s="54" t="s">
        <v>118</v>
      </c>
      <c r="C169" s="200"/>
      <c r="D169" s="200"/>
      <c r="E169" s="200"/>
      <c r="F169" s="200"/>
      <c r="G169" s="200"/>
      <c r="H169" s="200"/>
      <c r="I169" s="200"/>
      <c r="J169" s="200"/>
      <c r="K169" s="275"/>
      <c r="L169" s="56" t="s">
        <v>1</v>
      </c>
      <c r="M169" s="56"/>
    </row>
    <row r="170" spans="1:13" ht="15.75" customHeight="1">
      <c r="B170" s="54"/>
      <c r="C170" s="200"/>
      <c r="D170" s="200"/>
      <c r="E170" s="200"/>
      <c r="F170" s="200"/>
      <c r="G170" s="200"/>
      <c r="H170" s="200"/>
      <c r="I170" s="200"/>
      <c r="J170" s="200"/>
      <c r="K170" s="322"/>
      <c r="L170" s="56"/>
      <c r="M170" s="56"/>
    </row>
    <row r="171" spans="1:13" ht="27.75">
      <c r="B171" s="54" t="s">
        <v>82</v>
      </c>
      <c r="C171" s="200"/>
      <c r="D171" s="200"/>
      <c r="E171" s="200"/>
      <c r="F171" s="200"/>
      <c r="G171" s="200"/>
      <c r="H171" s="200"/>
      <c r="I171" s="200"/>
      <c r="J171" s="200"/>
      <c r="K171" s="275">
        <f>SUM(L172:L172)</f>
        <v>0</v>
      </c>
      <c r="L171" s="56" t="s">
        <v>1</v>
      </c>
      <c r="M171" s="56"/>
    </row>
    <row r="172" spans="1:13" s="78" customFormat="1">
      <c r="B172" s="39">
        <v>1</v>
      </c>
      <c r="C172" s="39" t="s">
        <v>62</v>
      </c>
      <c r="D172" s="39"/>
      <c r="K172" s="199"/>
      <c r="L172" s="291"/>
      <c r="M172" s="78" t="s">
        <v>1</v>
      </c>
    </row>
    <row r="173" spans="1:13" s="78" customFormat="1">
      <c r="B173" s="48"/>
      <c r="C173" s="74"/>
      <c r="D173" s="101"/>
      <c r="K173" s="199"/>
      <c r="L173" s="199"/>
    </row>
  </sheetData>
  <mergeCells count="20">
    <mergeCell ref="C124:D124"/>
    <mergeCell ref="A1:M1"/>
    <mergeCell ref="A2:M2"/>
    <mergeCell ref="I74:J74"/>
    <mergeCell ref="C75:D75"/>
    <mergeCell ref="C76:D76"/>
    <mergeCell ref="C77:D77"/>
    <mergeCell ref="I80:J80"/>
    <mergeCell ref="C81:D81"/>
    <mergeCell ref="C82:D82"/>
    <mergeCell ref="C83:D83"/>
    <mergeCell ref="I123:J123"/>
    <mergeCell ref="B137:G137"/>
    <mergeCell ref="B145:G145"/>
    <mergeCell ref="C125:D125"/>
    <mergeCell ref="C126:D126"/>
    <mergeCell ref="I129:J129"/>
    <mergeCell ref="C130:D130"/>
    <mergeCell ref="C131:D131"/>
    <mergeCell ref="C132:D132"/>
  </mergeCells>
  <pageMargins left="0.78740157480314965" right="0.51181102362204722" top="0.74803149606299213" bottom="0.55118110236220474" header="0.31496062992125984" footer="0.15748031496062992"/>
  <pageSetup paperSize="9" scale="69" orientation="portrait" r:id="rId1"/>
  <headerFooter>
    <oddFooter>&amp;C&amp;P/&amp;N&amp;R&amp;A</oddFooter>
  </headerFooter>
  <rowBreaks count="3" manualBreakCount="3">
    <brk id="34" max="10" man="1"/>
    <brk id="84" max="12" man="1"/>
    <brk id="133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73"/>
  <sheetViews>
    <sheetView showGridLines="0" view="pageBreakPreview" zoomScaleSheetLayoutView="100" workbookViewId="0">
      <selection activeCell="Q19" sqref="Q19"/>
    </sheetView>
  </sheetViews>
  <sheetFormatPr defaultColWidth="9" defaultRowHeight="24"/>
  <cols>
    <col min="1" max="1" width="2.85546875" style="1" customWidth="1"/>
    <col min="2" max="2" width="4" style="1" customWidth="1"/>
    <col min="3" max="3" width="4.140625" style="1" customWidth="1"/>
    <col min="4" max="4" width="28.7109375" style="1" customWidth="1"/>
    <col min="5" max="5" width="7.140625" style="1" customWidth="1"/>
    <col min="6" max="6" width="1.7109375" style="1" customWidth="1"/>
    <col min="7" max="7" width="11.5703125" style="1" customWidth="1"/>
    <col min="8" max="8" width="1.85546875" style="1" customWidth="1"/>
    <col min="9" max="9" width="12.42578125" style="1" customWidth="1"/>
    <col min="10" max="10" width="5.28515625" style="1" bestFit="1" customWidth="1"/>
    <col min="11" max="11" width="14.7109375" style="215" customWidth="1"/>
    <col min="12" max="12" width="11.42578125" style="215" customWidth="1"/>
    <col min="13" max="13" width="5.28515625" style="1" bestFit="1" customWidth="1"/>
    <col min="14" max="16384" width="9" style="1"/>
  </cols>
  <sheetData>
    <row r="1" spans="1:13" ht="27.75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s="3" customFormat="1" ht="27.75">
      <c r="A2" s="325" t="s">
        <v>121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s="3" customFormat="1" ht="27.75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s="7" customFormat="1" ht="27.75">
      <c r="A4" s="4" t="s">
        <v>122</v>
      </c>
      <c r="B4" s="5"/>
      <c r="C4" s="5"/>
      <c r="D4" s="5"/>
      <c r="E4" s="5"/>
      <c r="F4" s="5"/>
      <c r="G4" s="5"/>
      <c r="H4" s="5"/>
      <c r="I4" s="5"/>
      <c r="J4" s="5"/>
      <c r="K4" s="246">
        <f>SUM(K5)</f>
        <v>0</v>
      </c>
      <c r="L4" s="6" t="s">
        <v>1</v>
      </c>
      <c r="M4" s="5"/>
    </row>
    <row r="5" spans="1:13" s="9" customFormat="1" ht="27.75">
      <c r="A5" s="4" t="s">
        <v>120</v>
      </c>
      <c r="B5" s="8"/>
      <c r="C5" s="8"/>
      <c r="D5" s="8"/>
      <c r="E5" s="4"/>
      <c r="F5" s="4"/>
      <c r="I5" s="10"/>
      <c r="J5" s="8"/>
      <c r="K5" s="242">
        <f>K6+K35+K150+K169+K171</f>
        <v>0</v>
      </c>
      <c r="L5" s="9" t="s">
        <v>1</v>
      </c>
      <c r="M5" s="8"/>
    </row>
    <row r="6" spans="1:13" s="16" customFormat="1" ht="27.75">
      <c r="A6" s="11" t="s">
        <v>2</v>
      </c>
      <c r="B6" s="12"/>
      <c r="C6" s="12"/>
      <c r="D6" s="13"/>
      <c r="E6" s="12"/>
      <c r="F6" s="12"/>
      <c r="G6" s="14"/>
      <c r="H6" s="14"/>
      <c r="I6" s="12"/>
      <c r="J6" s="12"/>
      <c r="K6" s="243">
        <f>K7</f>
        <v>0</v>
      </c>
      <c r="L6" s="15" t="s">
        <v>1</v>
      </c>
      <c r="M6" s="12"/>
    </row>
    <row r="7" spans="1:13" s="17" customFormat="1" ht="27.75">
      <c r="B7" s="18" t="s">
        <v>3</v>
      </c>
      <c r="C7" s="18"/>
      <c r="K7" s="244">
        <f>K8+K22</f>
        <v>0</v>
      </c>
      <c r="L7" s="19" t="s">
        <v>1</v>
      </c>
    </row>
    <row r="8" spans="1:13" s="22" customFormat="1">
      <c r="A8" s="20" t="s">
        <v>4</v>
      </c>
      <c r="B8" s="21"/>
      <c r="C8" s="21"/>
      <c r="I8" s="23"/>
      <c r="K8" s="245">
        <f>G9+G20</f>
        <v>0</v>
      </c>
      <c r="L8" s="21" t="s">
        <v>1</v>
      </c>
    </row>
    <row r="9" spans="1:13" s="25" customFormat="1">
      <c r="A9" s="25" t="s">
        <v>67</v>
      </c>
      <c r="G9" s="236">
        <f>I10</f>
        <v>0</v>
      </c>
      <c r="H9" s="63"/>
      <c r="I9" s="27" t="s">
        <v>1</v>
      </c>
      <c r="K9" s="27"/>
      <c r="L9" s="27"/>
    </row>
    <row r="10" spans="1:13" s="25" customFormat="1">
      <c r="B10" s="25" t="s">
        <v>66</v>
      </c>
      <c r="I10" s="236">
        <f>SUM(L11:L13)</f>
        <v>0</v>
      </c>
      <c r="J10" s="27" t="s">
        <v>1</v>
      </c>
      <c r="L10" s="27"/>
    </row>
    <row r="11" spans="1:13">
      <c r="C11" s="29" t="s">
        <v>5</v>
      </c>
      <c r="D11" s="30" t="s">
        <v>68</v>
      </c>
      <c r="E11" s="29" t="s">
        <v>6</v>
      </c>
      <c r="F11" s="29"/>
      <c r="G11" s="30" t="s">
        <v>13</v>
      </c>
      <c r="H11" s="30"/>
      <c r="I11" s="239"/>
      <c r="J11" s="31" t="s">
        <v>8</v>
      </c>
      <c r="K11" s="32" t="s">
        <v>9</v>
      </c>
      <c r="L11" s="240">
        <f>17500*12*I11</f>
        <v>0</v>
      </c>
      <c r="M11" s="34" t="s">
        <v>1</v>
      </c>
    </row>
    <row r="12" spans="1:13">
      <c r="C12" s="29" t="s">
        <v>10</v>
      </c>
      <c r="D12" s="30" t="s">
        <v>68</v>
      </c>
      <c r="E12" s="29" t="s">
        <v>6</v>
      </c>
      <c r="F12" s="29"/>
      <c r="G12" s="30" t="s">
        <v>7</v>
      </c>
      <c r="H12" s="30"/>
      <c r="I12" s="239"/>
      <c r="J12" s="31" t="s">
        <v>8</v>
      </c>
      <c r="K12" s="32" t="s">
        <v>9</v>
      </c>
      <c r="L12" s="241">
        <f>15000*12*I12</f>
        <v>0</v>
      </c>
      <c r="M12" s="34" t="s">
        <v>1</v>
      </c>
    </row>
    <row r="13" spans="1:13">
      <c r="C13" s="29" t="s">
        <v>11</v>
      </c>
      <c r="D13" s="30" t="s">
        <v>68</v>
      </c>
      <c r="E13" s="29" t="s">
        <v>6</v>
      </c>
      <c r="F13" s="29"/>
      <c r="G13" s="30" t="s">
        <v>12</v>
      </c>
      <c r="H13" s="30"/>
      <c r="I13" s="239"/>
      <c r="J13" s="31" t="s">
        <v>8</v>
      </c>
      <c r="K13" s="32" t="s">
        <v>9</v>
      </c>
      <c r="L13" s="241">
        <f>11500*12*I13</f>
        <v>0</v>
      </c>
      <c r="M13" s="34" t="s">
        <v>1</v>
      </c>
    </row>
    <row r="14" spans="1:13" ht="12" customHeight="1">
      <c r="C14" s="29"/>
      <c r="D14" s="30"/>
      <c r="E14" s="29"/>
      <c r="F14" s="29"/>
      <c r="G14" s="30"/>
      <c r="H14" s="30"/>
      <c r="I14" s="31"/>
      <c r="J14" s="31"/>
      <c r="K14" s="32"/>
      <c r="L14" s="33"/>
      <c r="M14" s="34"/>
    </row>
    <row r="15" spans="1:13" s="25" customFormat="1">
      <c r="B15" s="25" t="s">
        <v>69</v>
      </c>
      <c r="I15" s="26">
        <f>SUM(L16:L18)</f>
        <v>0</v>
      </c>
      <c r="J15" s="27" t="s">
        <v>1</v>
      </c>
      <c r="L15" s="27"/>
    </row>
    <row r="16" spans="1:13">
      <c r="C16" s="29" t="s">
        <v>5</v>
      </c>
      <c r="D16" s="30" t="s">
        <v>68</v>
      </c>
      <c r="E16" s="29" t="s">
        <v>6</v>
      </c>
      <c r="F16" s="29"/>
      <c r="G16" s="30" t="s">
        <v>13</v>
      </c>
      <c r="H16" s="30"/>
      <c r="I16" s="239"/>
      <c r="J16" s="31" t="s">
        <v>8</v>
      </c>
      <c r="K16" s="32" t="s">
        <v>9</v>
      </c>
      <c r="L16" s="240">
        <f>17500*12*I16</f>
        <v>0</v>
      </c>
      <c r="M16" s="34" t="s">
        <v>1</v>
      </c>
    </row>
    <row r="17" spans="1:13">
      <c r="C17" s="29" t="s">
        <v>10</v>
      </c>
      <c r="D17" s="30" t="s">
        <v>68</v>
      </c>
      <c r="E17" s="29" t="s">
        <v>6</v>
      </c>
      <c r="F17" s="29"/>
      <c r="G17" s="30" t="s">
        <v>7</v>
      </c>
      <c r="H17" s="30"/>
      <c r="I17" s="239"/>
      <c r="J17" s="31" t="s">
        <v>8</v>
      </c>
      <c r="K17" s="32" t="s">
        <v>9</v>
      </c>
      <c r="L17" s="241">
        <f>15000*12*I17</f>
        <v>0</v>
      </c>
      <c r="M17" s="34" t="s">
        <v>1</v>
      </c>
    </row>
    <row r="18" spans="1:13">
      <c r="C18" s="29" t="s">
        <v>11</v>
      </c>
      <c r="D18" s="30" t="s">
        <v>68</v>
      </c>
      <c r="E18" s="29" t="s">
        <v>6</v>
      </c>
      <c r="F18" s="29"/>
      <c r="G18" s="30" t="s">
        <v>12</v>
      </c>
      <c r="H18" s="30"/>
      <c r="I18" s="239"/>
      <c r="J18" s="31" t="s">
        <v>8</v>
      </c>
      <c r="K18" s="32" t="s">
        <v>9</v>
      </c>
      <c r="L18" s="241">
        <f>11500*12*I18</f>
        <v>0</v>
      </c>
      <c r="M18" s="34" t="s">
        <v>1</v>
      </c>
    </row>
    <row r="19" spans="1:13">
      <c r="B19" s="25"/>
      <c r="C19" s="38"/>
      <c r="D19" s="39"/>
      <c r="E19" s="38"/>
      <c r="F19" s="38"/>
      <c r="G19" s="30"/>
      <c r="H19" s="30"/>
      <c r="I19" s="40"/>
      <c r="J19" s="232"/>
      <c r="K19" s="32"/>
      <c r="L19" s="33"/>
      <c r="M19" s="33"/>
    </row>
    <row r="20" spans="1:13">
      <c r="A20" s="41" t="s">
        <v>14</v>
      </c>
      <c r="B20" s="41"/>
      <c r="C20" s="42"/>
      <c r="D20" s="41"/>
      <c r="E20" s="42" t="s">
        <v>40</v>
      </c>
      <c r="F20" s="42"/>
      <c r="G20" s="292"/>
      <c r="H20" s="248"/>
      <c r="I20" s="43" t="s">
        <v>1</v>
      </c>
      <c r="J20" s="231"/>
      <c r="K20" s="32"/>
      <c r="L20" s="33"/>
      <c r="M20" s="34"/>
    </row>
    <row r="21" spans="1:13" s="36" customFormat="1" ht="13.5" customHeight="1">
      <c r="B21" s="37"/>
      <c r="C21" s="38"/>
      <c r="D21" s="39"/>
      <c r="E21" s="38"/>
      <c r="F21" s="38"/>
      <c r="G21" s="30"/>
      <c r="H21" s="30"/>
      <c r="I21" s="40"/>
      <c r="J21" s="40"/>
      <c r="K21" s="44"/>
      <c r="L21" s="33"/>
      <c r="M21" s="33"/>
    </row>
    <row r="22" spans="1:13" s="22" customFormat="1">
      <c r="A22" s="20" t="s">
        <v>15</v>
      </c>
      <c r="B22" s="21"/>
      <c r="C22" s="21"/>
      <c r="K22" s="238">
        <f>I23+I32</f>
        <v>0</v>
      </c>
      <c r="L22" s="21" t="s">
        <v>1</v>
      </c>
    </row>
    <row r="23" spans="1:13" s="25" customFormat="1">
      <c r="A23" s="25" t="s">
        <v>16</v>
      </c>
      <c r="I23" s="236">
        <f>K24+K28</f>
        <v>0</v>
      </c>
      <c r="J23" s="25" t="s">
        <v>1</v>
      </c>
    </row>
    <row r="24" spans="1:13" s="25" customFormat="1">
      <c r="B24" s="25" t="s">
        <v>17</v>
      </c>
      <c r="J24" s="28"/>
      <c r="K24" s="235">
        <f>SUM(L25:L27)</f>
        <v>0</v>
      </c>
      <c r="L24" s="25" t="s">
        <v>1</v>
      </c>
    </row>
    <row r="25" spans="1:13">
      <c r="D25" s="1" t="s">
        <v>18</v>
      </c>
      <c r="J25" s="35"/>
      <c r="K25" s="35"/>
      <c r="L25" s="233"/>
      <c r="M25" s="31" t="s">
        <v>1</v>
      </c>
    </row>
    <row r="26" spans="1:13">
      <c r="D26" s="36" t="s">
        <v>19</v>
      </c>
      <c r="J26" s="35"/>
      <c r="K26" s="35"/>
      <c r="L26" s="233"/>
      <c r="M26" s="202" t="s">
        <v>1</v>
      </c>
    </row>
    <row r="27" spans="1:13">
      <c r="D27" s="47" t="s">
        <v>20</v>
      </c>
      <c r="J27" s="35"/>
      <c r="K27" s="35"/>
      <c r="L27" s="233"/>
      <c r="M27" s="202" t="s">
        <v>1</v>
      </c>
    </row>
    <row r="28" spans="1:13" s="25" customFormat="1">
      <c r="B28" s="25" t="s">
        <v>21</v>
      </c>
      <c r="K28" s="235">
        <f>SUM(L29:L30)</f>
        <v>0</v>
      </c>
      <c r="L28" s="25" t="s">
        <v>1</v>
      </c>
    </row>
    <row r="29" spans="1:13">
      <c r="D29" s="1" t="s">
        <v>22</v>
      </c>
      <c r="K29" s="35"/>
      <c r="L29" s="237">
        <f>K8*0.05</f>
        <v>0</v>
      </c>
      <c r="M29" s="34" t="s">
        <v>1</v>
      </c>
    </row>
    <row r="30" spans="1:13">
      <c r="D30" s="48" t="s">
        <v>23</v>
      </c>
      <c r="K30" s="35"/>
      <c r="L30" s="237"/>
      <c r="M30" s="34" t="s">
        <v>1</v>
      </c>
    </row>
    <row r="31" spans="1:13" s="25" customFormat="1">
      <c r="K31" s="247"/>
    </row>
    <row r="32" spans="1:13">
      <c r="A32" s="49" t="s">
        <v>24</v>
      </c>
      <c r="B32" s="49"/>
      <c r="C32" s="49"/>
      <c r="D32" s="49"/>
      <c r="E32" s="49"/>
      <c r="F32" s="49"/>
      <c r="G32" s="49"/>
      <c r="H32" s="49"/>
      <c r="I32" s="236"/>
      <c r="J32" s="49" t="s">
        <v>1</v>
      </c>
      <c r="K32" s="49"/>
      <c r="L32" s="49"/>
      <c r="M32" s="49"/>
    </row>
    <row r="33" spans="1:13">
      <c r="A33" s="49"/>
      <c r="B33" s="49"/>
      <c r="C33" s="49"/>
      <c r="D33" s="49"/>
      <c r="E33" s="49"/>
      <c r="F33" s="49"/>
      <c r="G33" s="49"/>
      <c r="H33" s="49"/>
      <c r="I33" s="63"/>
      <c r="J33" s="49"/>
      <c r="K33" s="49"/>
      <c r="L33" s="49"/>
      <c r="M33" s="49"/>
    </row>
    <row r="34" spans="1:13">
      <c r="D34" s="48"/>
      <c r="K34" s="35"/>
      <c r="L34" s="34"/>
      <c r="M34" s="34"/>
    </row>
    <row r="35" spans="1:13" s="52" customFormat="1" ht="27.75">
      <c r="A35" s="11" t="s">
        <v>25</v>
      </c>
      <c r="B35" s="9"/>
      <c r="C35" s="9"/>
      <c r="D35" s="9"/>
      <c r="E35" s="9"/>
      <c r="F35" s="9"/>
      <c r="G35" s="9"/>
      <c r="H35" s="9"/>
      <c r="I35" s="50"/>
      <c r="J35" s="9"/>
      <c r="K35" s="295">
        <f>K36+K85+K134+K142</f>
        <v>0</v>
      </c>
      <c r="L35" s="51" t="s">
        <v>1</v>
      </c>
      <c r="M35" s="9"/>
    </row>
    <row r="36" spans="1:13" s="53" customFormat="1" ht="26.25" customHeight="1">
      <c r="B36" s="54" t="s">
        <v>26</v>
      </c>
      <c r="C36" s="54"/>
      <c r="I36" s="55"/>
      <c r="K36" s="296">
        <f>SUM(K37,K66,K72)</f>
        <v>0</v>
      </c>
      <c r="L36" s="56" t="s">
        <v>1</v>
      </c>
    </row>
    <row r="37" spans="1:13" s="22" customFormat="1" ht="27.75" customHeight="1">
      <c r="A37" s="57" t="s">
        <v>27</v>
      </c>
      <c r="B37" s="21"/>
      <c r="C37" s="21"/>
      <c r="K37" s="297">
        <f>K38+K51</f>
        <v>0</v>
      </c>
      <c r="L37" s="21" t="s">
        <v>1</v>
      </c>
    </row>
    <row r="38" spans="1:13" s="60" customFormat="1" ht="26.25" customHeight="1">
      <c r="A38" s="58" t="s">
        <v>28</v>
      </c>
      <c r="B38" s="59"/>
      <c r="C38" s="59"/>
      <c r="K38" s="298">
        <f>I39+I49</f>
        <v>0</v>
      </c>
      <c r="L38" s="59" t="s">
        <v>1</v>
      </c>
    </row>
    <row r="39" spans="1:13" s="25" customFormat="1">
      <c r="A39" s="25" t="s">
        <v>16</v>
      </c>
      <c r="I39" s="236">
        <f>K40+K43+K47</f>
        <v>0</v>
      </c>
      <c r="J39" s="25" t="s">
        <v>1</v>
      </c>
    </row>
    <row r="40" spans="1:13" s="25" customFormat="1">
      <c r="B40" s="25" t="s">
        <v>17</v>
      </c>
      <c r="J40" s="28"/>
      <c r="K40" s="235">
        <f>SUM(L41:L42)</f>
        <v>0</v>
      </c>
      <c r="L40" s="25" t="s">
        <v>1</v>
      </c>
    </row>
    <row r="41" spans="1:13">
      <c r="D41" s="1" t="s">
        <v>29</v>
      </c>
      <c r="J41" s="35"/>
      <c r="K41" s="35"/>
      <c r="L41" s="233"/>
      <c r="M41" s="1" t="s">
        <v>1</v>
      </c>
    </row>
    <row r="42" spans="1:13">
      <c r="D42" s="48" t="s">
        <v>30</v>
      </c>
      <c r="J42" s="35"/>
      <c r="K42" s="35"/>
      <c r="L42" s="234"/>
      <c r="M42" s="34" t="s">
        <v>1</v>
      </c>
    </row>
    <row r="43" spans="1:13" s="25" customFormat="1">
      <c r="B43" s="25" t="s">
        <v>21</v>
      </c>
      <c r="K43" s="235">
        <f>SUM(L44:L46)</f>
        <v>0</v>
      </c>
      <c r="L43" s="25" t="s">
        <v>1</v>
      </c>
    </row>
    <row r="44" spans="1:13" s="25" customFormat="1">
      <c r="D44" s="1" t="s">
        <v>70</v>
      </c>
      <c r="K44" s="28"/>
      <c r="L44" s="233"/>
      <c r="M44" s="1" t="s">
        <v>1</v>
      </c>
    </row>
    <row r="45" spans="1:13" s="25" customFormat="1">
      <c r="D45" s="1" t="s">
        <v>71</v>
      </c>
      <c r="K45" s="28"/>
      <c r="L45" s="234"/>
      <c r="M45" s="34" t="s">
        <v>1</v>
      </c>
    </row>
    <row r="46" spans="1:13" s="25" customFormat="1">
      <c r="D46" s="1" t="s">
        <v>72</v>
      </c>
      <c r="K46" s="28"/>
      <c r="L46" s="234"/>
      <c r="M46" s="34" t="s">
        <v>1</v>
      </c>
    </row>
    <row r="47" spans="1:13" s="25" customFormat="1">
      <c r="B47" s="25" t="s">
        <v>31</v>
      </c>
      <c r="K47" s="235"/>
      <c r="L47" s="25" t="s">
        <v>1</v>
      </c>
    </row>
    <row r="48" spans="1:13" s="25" customFormat="1">
      <c r="K48" s="247"/>
    </row>
    <row r="49" spans="1:13" s="25" customFormat="1">
      <c r="A49" s="25" t="s">
        <v>32</v>
      </c>
      <c r="I49" s="236"/>
      <c r="J49" s="25" t="s">
        <v>1</v>
      </c>
      <c r="K49" s="27"/>
      <c r="L49" s="27"/>
    </row>
    <row r="50" spans="1:13" s="25" customFormat="1" ht="13.5" customHeight="1">
      <c r="I50" s="63"/>
      <c r="K50" s="27"/>
      <c r="L50" s="27"/>
    </row>
    <row r="51" spans="1:13" s="67" customFormat="1">
      <c r="A51" s="64" t="s">
        <v>33</v>
      </c>
      <c r="B51" s="61"/>
      <c r="C51" s="61"/>
      <c r="D51" s="65"/>
      <c r="E51" s="65"/>
      <c r="F51" s="65"/>
      <c r="G51" s="65"/>
      <c r="H51" s="65"/>
      <c r="I51" s="65"/>
      <c r="J51" s="65"/>
      <c r="K51" s="250">
        <f>SUM(I52,I57,I61)</f>
        <v>0</v>
      </c>
      <c r="L51" s="61" t="s">
        <v>1</v>
      </c>
      <c r="M51" s="65"/>
    </row>
    <row r="52" spans="1:13" s="72" customFormat="1">
      <c r="A52" s="66"/>
      <c r="B52" s="68" t="s">
        <v>34</v>
      </c>
      <c r="C52" s="69"/>
      <c r="D52" s="70"/>
      <c r="E52" s="71"/>
      <c r="F52" s="71"/>
      <c r="G52" s="66"/>
      <c r="H52" s="66"/>
      <c r="I52" s="238">
        <f>SUM(L53:L55)</f>
        <v>0</v>
      </c>
      <c r="J52" s="24" t="s">
        <v>1</v>
      </c>
      <c r="K52" s="66"/>
      <c r="L52" s="66"/>
      <c r="M52" s="66"/>
    </row>
    <row r="53" spans="1:13" s="75" customFormat="1">
      <c r="A53" s="34"/>
      <c r="B53" s="73">
        <v>1</v>
      </c>
      <c r="C53" s="74" t="s">
        <v>73</v>
      </c>
      <c r="E53" s="34"/>
      <c r="F53" s="34"/>
      <c r="G53" s="34"/>
      <c r="H53" s="34"/>
      <c r="I53" s="34"/>
      <c r="J53" s="34"/>
      <c r="K53" s="34"/>
      <c r="L53" s="249"/>
      <c r="M53" s="34" t="s">
        <v>1</v>
      </c>
    </row>
    <row r="54" spans="1:13" s="75" customFormat="1">
      <c r="A54" s="34"/>
      <c r="B54" s="73">
        <v>2</v>
      </c>
      <c r="C54" s="74" t="s">
        <v>73</v>
      </c>
      <c r="E54" s="34"/>
      <c r="F54" s="34"/>
      <c r="G54" s="34"/>
      <c r="H54" s="34"/>
      <c r="I54" s="34"/>
      <c r="J54" s="34"/>
      <c r="K54" s="34"/>
      <c r="L54" s="249"/>
      <c r="M54" s="34" t="s">
        <v>1</v>
      </c>
    </row>
    <row r="55" spans="1:13" s="75" customFormat="1">
      <c r="A55" s="34"/>
      <c r="B55" s="73">
        <v>3</v>
      </c>
      <c r="C55" s="74" t="s">
        <v>73</v>
      </c>
      <c r="E55" s="34"/>
      <c r="F55" s="34"/>
      <c r="G55" s="34"/>
      <c r="H55" s="34"/>
      <c r="I55" s="34"/>
      <c r="J55" s="34"/>
      <c r="K55" s="34"/>
      <c r="L55" s="249"/>
      <c r="M55" s="34" t="s">
        <v>1</v>
      </c>
    </row>
    <row r="56" spans="1:13" s="75" customFormat="1" ht="9.75" customHeight="1">
      <c r="A56" s="34"/>
      <c r="B56" s="73"/>
      <c r="C56" s="74"/>
      <c r="E56" s="34"/>
      <c r="F56" s="34"/>
      <c r="G56" s="34"/>
      <c r="H56" s="34"/>
      <c r="I56" s="34"/>
      <c r="J56" s="34"/>
      <c r="K56" s="34"/>
      <c r="L56" s="76"/>
      <c r="M56" s="34"/>
    </row>
    <row r="57" spans="1:13" s="87" customFormat="1" ht="27" customHeight="1">
      <c r="A57" s="83"/>
      <c r="B57" s="68" t="s">
        <v>35</v>
      </c>
      <c r="C57" s="68"/>
      <c r="D57" s="68"/>
      <c r="E57" s="68"/>
      <c r="F57" s="68"/>
      <c r="G57" s="68"/>
      <c r="H57" s="68"/>
      <c r="I57" s="251">
        <f>SUM(L58:L60)</f>
        <v>0</v>
      </c>
      <c r="J57" s="85" t="s">
        <v>1</v>
      </c>
      <c r="K57" s="84"/>
      <c r="L57" s="85"/>
      <c r="M57" s="86"/>
    </row>
    <row r="58" spans="1:13" s="88" customFormat="1">
      <c r="B58" s="73">
        <v>1</v>
      </c>
      <c r="C58" s="74" t="s">
        <v>73</v>
      </c>
      <c r="D58" s="78"/>
      <c r="K58" s="89"/>
      <c r="L58" s="249"/>
      <c r="M58" s="90" t="s">
        <v>1</v>
      </c>
    </row>
    <row r="59" spans="1:13" s="88" customFormat="1">
      <c r="B59" s="73">
        <v>2</v>
      </c>
      <c r="C59" s="74" t="s">
        <v>73</v>
      </c>
      <c r="D59" s="78"/>
      <c r="K59" s="89"/>
      <c r="L59" s="249"/>
      <c r="M59" s="90" t="s">
        <v>1</v>
      </c>
    </row>
    <row r="60" spans="1:13" s="88" customFormat="1" ht="24" customHeight="1">
      <c r="B60" s="73">
        <v>3</v>
      </c>
      <c r="C60" s="74" t="s">
        <v>73</v>
      </c>
      <c r="D60" s="78"/>
      <c r="I60" s="91"/>
      <c r="J60" s="92"/>
      <c r="K60" s="89"/>
      <c r="L60" s="249"/>
      <c r="M60" s="90" t="s">
        <v>1</v>
      </c>
    </row>
    <row r="61" spans="1:13" s="72" customFormat="1">
      <c r="A61" s="93"/>
      <c r="B61" s="94" t="s">
        <v>36</v>
      </c>
      <c r="C61" s="95"/>
      <c r="D61" s="95"/>
      <c r="E61" s="95"/>
      <c r="F61" s="95"/>
      <c r="G61" s="95"/>
      <c r="H61" s="95"/>
      <c r="I61" s="252">
        <f>SUM(L62:L64)</f>
        <v>0</v>
      </c>
      <c r="J61" s="85" t="s">
        <v>1</v>
      </c>
      <c r="K61" s="96"/>
      <c r="L61" s="85"/>
      <c r="M61" s="97"/>
    </row>
    <row r="62" spans="1:13" s="88" customFormat="1">
      <c r="B62" s="73">
        <v>1</v>
      </c>
      <c r="C62" s="74" t="s">
        <v>73</v>
      </c>
      <c r="D62" s="78"/>
      <c r="K62" s="89"/>
      <c r="L62" s="249"/>
      <c r="M62" s="90" t="s">
        <v>1</v>
      </c>
    </row>
    <row r="63" spans="1:13" s="88" customFormat="1">
      <c r="B63" s="73">
        <v>2</v>
      </c>
      <c r="C63" s="74" t="s">
        <v>73</v>
      </c>
      <c r="D63" s="78"/>
      <c r="K63" s="89"/>
      <c r="L63" s="249"/>
      <c r="M63" s="90" t="s">
        <v>1</v>
      </c>
    </row>
    <row r="64" spans="1:13" s="88" customFormat="1">
      <c r="B64" s="73">
        <v>3</v>
      </c>
      <c r="C64" s="74" t="s">
        <v>73</v>
      </c>
      <c r="D64" s="78"/>
      <c r="K64" s="89"/>
      <c r="L64" s="249"/>
      <c r="M64" s="90" t="s">
        <v>1</v>
      </c>
    </row>
    <row r="65" spans="1:13" s="88" customFormat="1" ht="11.25" customHeight="1">
      <c r="C65" s="74"/>
      <c r="D65" s="78"/>
      <c r="K65" s="89"/>
      <c r="L65" s="76"/>
      <c r="M65" s="90"/>
    </row>
    <row r="66" spans="1:13" s="88" customFormat="1">
      <c r="A66" s="57" t="s">
        <v>87</v>
      </c>
      <c r="B66" s="73"/>
      <c r="C66" s="74"/>
      <c r="D66" s="78"/>
      <c r="K66" s="311">
        <f>I67</f>
        <v>0</v>
      </c>
      <c r="L66" s="312" t="s">
        <v>1</v>
      </c>
      <c r="M66" s="312"/>
    </row>
    <row r="67" spans="1:13" s="88" customFormat="1">
      <c r="B67" s="68" t="s">
        <v>35</v>
      </c>
      <c r="C67" s="68"/>
      <c r="D67" s="68"/>
      <c r="E67" s="68"/>
      <c r="F67" s="68"/>
      <c r="G67" s="68"/>
      <c r="H67" s="68"/>
      <c r="I67" s="251">
        <f>SUM(L68:L70)</f>
        <v>0</v>
      </c>
      <c r="J67" s="85" t="s">
        <v>1</v>
      </c>
      <c r="K67" s="84"/>
      <c r="L67" s="85"/>
      <c r="M67" s="86"/>
    </row>
    <row r="68" spans="1:13" s="88" customFormat="1">
      <c r="B68" s="73">
        <v>1</v>
      </c>
      <c r="C68" s="74" t="s">
        <v>88</v>
      </c>
      <c r="D68" s="78"/>
      <c r="K68" s="89"/>
      <c r="L68" s="249"/>
      <c r="M68" s="90" t="s">
        <v>1</v>
      </c>
    </row>
    <row r="69" spans="1:13" s="88" customFormat="1">
      <c r="B69" s="88">
        <v>2</v>
      </c>
      <c r="C69" s="74" t="s">
        <v>73</v>
      </c>
      <c r="D69" s="78"/>
      <c r="K69" s="89"/>
      <c r="L69" s="249"/>
      <c r="M69" s="90" t="s">
        <v>1</v>
      </c>
    </row>
    <row r="70" spans="1:13" s="88" customFormat="1">
      <c r="B70" s="73">
        <v>3</v>
      </c>
      <c r="C70" s="74" t="s">
        <v>73</v>
      </c>
      <c r="D70" s="78"/>
      <c r="K70" s="89"/>
      <c r="L70" s="249"/>
      <c r="M70" s="90" t="s">
        <v>1</v>
      </c>
    </row>
    <row r="71" spans="1:13" s="88" customFormat="1" ht="13.5" customHeight="1">
      <c r="C71" s="74"/>
      <c r="D71" s="78"/>
      <c r="K71" s="89"/>
      <c r="L71" s="76"/>
      <c r="M71" s="90"/>
    </row>
    <row r="72" spans="1:13" s="102" customFormat="1">
      <c r="A72" s="98" t="s">
        <v>37</v>
      </c>
      <c r="B72" s="98"/>
      <c r="C72" s="98"/>
      <c r="D72" s="98"/>
      <c r="E72" s="98"/>
      <c r="F72" s="98"/>
      <c r="G72" s="98"/>
      <c r="H72" s="98"/>
      <c r="I72" s="98"/>
      <c r="J72" s="98"/>
      <c r="K72" s="254">
        <f>I73+I79</f>
        <v>0</v>
      </c>
      <c r="L72" s="99" t="s">
        <v>1</v>
      </c>
      <c r="M72" s="100"/>
    </row>
    <row r="73" spans="1:13" s="102" customFormat="1">
      <c r="A73" s="62" t="s">
        <v>38</v>
      </c>
      <c r="B73" s="62"/>
      <c r="C73" s="62"/>
      <c r="D73" s="62"/>
      <c r="E73" s="62"/>
      <c r="F73" s="62"/>
      <c r="G73" s="62"/>
      <c r="H73" s="62"/>
      <c r="I73" s="253">
        <f>SUM(K75:K77)</f>
        <v>0</v>
      </c>
      <c r="J73" s="62" t="s">
        <v>1</v>
      </c>
      <c r="K73" s="103"/>
      <c r="L73" s="62"/>
      <c r="M73" s="104"/>
    </row>
    <row r="74" spans="1:13" s="102" customFormat="1">
      <c r="A74" s="39"/>
      <c r="B74" s="39"/>
      <c r="C74" s="39"/>
      <c r="D74" s="105" t="s">
        <v>39</v>
      </c>
      <c r="E74" s="105" t="s">
        <v>40</v>
      </c>
      <c r="F74" s="105"/>
      <c r="G74" s="105" t="s">
        <v>41</v>
      </c>
      <c r="H74" s="105"/>
      <c r="I74" s="326" t="s">
        <v>42</v>
      </c>
      <c r="J74" s="326"/>
      <c r="K74" s="106" t="s">
        <v>43</v>
      </c>
      <c r="L74" s="82"/>
      <c r="M74" s="39"/>
    </row>
    <row r="75" spans="1:13" s="306" customFormat="1" ht="27" customHeight="1">
      <c r="A75" s="299"/>
      <c r="B75" s="300">
        <v>1</v>
      </c>
      <c r="C75" s="332" t="s">
        <v>74</v>
      </c>
      <c r="D75" s="332"/>
      <c r="E75" s="301"/>
      <c r="F75" s="302"/>
      <c r="G75" s="301"/>
      <c r="H75" s="302"/>
      <c r="I75" s="265"/>
      <c r="J75" s="303"/>
      <c r="K75" s="304">
        <f>I75*E75</f>
        <v>0</v>
      </c>
      <c r="L75" s="305" t="s">
        <v>1</v>
      </c>
      <c r="M75" s="299"/>
    </row>
    <row r="76" spans="1:13" s="306" customFormat="1" ht="27" customHeight="1">
      <c r="A76" s="299"/>
      <c r="B76" s="300">
        <v>2</v>
      </c>
      <c r="C76" s="332" t="s">
        <v>74</v>
      </c>
      <c r="D76" s="332"/>
      <c r="E76" s="301"/>
      <c r="F76" s="302"/>
      <c r="G76" s="301"/>
      <c r="H76" s="302"/>
      <c r="I76" s="265"/>
      <c r="J76" s="303"/>
      <c r="K76" s="304">
        <f t="shared" ref="K76:K77" si="0">I76*E76</f>
        <v>0</v>
      </c>
      <c r="L76" s="305" t="s">
        <v>1</v>
      </c>
      <c r="M76" s="299"/>
    </row>
    <row r="77" spans="1:13" s="306" customFormat="1" ht="27" customHeight="1">
      <c r="A77" s="299"/>
      <c r="B77" s="300">
        <v>3</v>
      </c>
      <c r="C77" s="332" t="s">
        <v>74</v>
      </c>
      <c r="D77" s="332"/>
      <c r="E77" s="301"/>
      <c r="F77" s="302"/>
      <c r="G77" s="301"/>
      <c r="H77" s="302"/>
      <c r="I77" s="265"/>
      <c r="J77" s="303"/>
      <c r="K77" s="304">
        <f t="shared" si="0"/>
        <v>0</v>
      </c>
      <c r="L77" s="305" t="s">
        <v>1</v>
      </c>
      <c r="M77" s="299"/>
    </row>
    <row r="78" spans="1:13" s="88" customFormat="1" ht="15.75" customHeight="1">
      <c r="C78" s="74"/>
      <c r="D78" s="78"/>
      <c r="K78" s="89"/>
      <c r="L78" s="76"/>
      <c r="M78" s="90"/>
    </row>
    <row r="79" spans="1:13" s="102" customFormat="1">
      <c r="A79" s="62" t="s">
        <v>75</v>
      </c>
      <c r="B79" s="62"/>
      <c r="C79" s="62"/>
      <c r="D79" s="62"/>
      <c r="E79" s="62"/>
      <c r="F79" s="62"/>
      <c r="G79" s="62"/>
      <c r="H79" s="62"/>
      <c r="I79" s="253">
        <f>SUM(K81:K83)</f>
        <v>0</v>
      </c>
      <c r="J79" s="62" t="s">
        <v>1</v>
      </c>
      <c r="K79" s="103"/>
      <c r="L79" s="62"/>
      <c r="M79" s="104"/>
    </row>
    <row r="80" spans="1:13" s="102" customFormat="1">
      <c r="A80" s="39"/>
      <c r="B80" s="39"/>
      <c r="C80" s="39"/>
      <c r="D80" s="105" t="s">
        <v>39</v>
      </c>
      <c r="E80" s="105" t="s">
        <v>40</v>
      </c>
      <c r="F80" s="105"/>
      <c r="G80" s="105" t="s">
        <v>41</v>
      </c>
      <c r="H80" s="105"/>
      <c r="I80" s="326" t="s">
        <v>42</v>
      </c>
      <c r="J80" s="326"/>
      <c r="K80" s="106" t="s">
        <v>43</v>
      </c>
      <c r="L80" s="82"/>
      <c r="M80" s="39"/>
    </row>
    <row r="81" spans="1:13" s="306" customFormat="1" ht="27" customHeight="1">
      <c r="A81" s="299"/>
      <c r="B81" s="300">
        <v>1</v>
      </c>
      <c r="C81" s="332" t="s">
        <v>74</v>
      </c>
      <c r="D81" s="332"/>
      <c r="E81" s="301"/>
      <c r="F81" s="302"/>
      <c r="G81" s="301"/>
      <c r="H81" s="302"/>
      <c r="I81" s="265"/>
      <c r="J81" s="303"/>
      <c r="K81" s="304">
        <f>I81*E81</f>
        <v>0</v>
      </c>
      <c r="L81" s="305" t="s">
        <v>1</v>
      </c>
      <c r="M81" s="299"/>
    </row>
    <row r="82" spans="1:13" s="306" customFormat="1" ht="27" customHeight="1">
      <c r="A82" s="299"/>
      <c r="B82" s="300">
        <v>2</v>
      </c>
      <c r="C82" s="332" t="s">
        <v>74</v>
      </c>
      <c r="D82" s="332"/>
      <c r="E82" s="301"/>
      <c r="F82" s="302"/>
      <c r="G82" s="301"/>
      <c r="H82" s="302"/>
      <c r="I82" s="265"/>
      <c r="J82" s="303"/>
      <c r="K82" s="304">
        <f t="shared" ref="K82:K83" si="1">I82*E82</f>
        <v>0</v>
      </c>
      <c r="L82" s="305" t="s">
        <v>1</v>
      </c>
      <c r="M82" s="299"/>
    </row>
    <row r="83" spans="1:13" s="306" customFormat="1" ht="27" customHeight="1">
      <c r="A83" s="299"/>
      <c r="B83" s="300">
        <v>3</v>
      </c>
      <c r="C83" s="332" t="s">
        <v>74</v>
      </c>
      <c r="D83" s="332"/>
      <c r="E83" s="301"/>
      <c r="F83" s="302"/>
      <c r="G83" s="301"/>
      <c r="H83" s="302"/>
      <c r="I83" s="265"/>
      <c r="J83" s="303"/>
      <c r="K83" s="307">
        <f t="shared" si="1"/>
        <v>0</v>
      </c>
      <c r="L83" s="305" t="s">
        <v>1</v>
      </c>
      <c r="M83" s="299"/>
    </row>
    <row r="84" spans="1:13" s="264" customFormat="1" ht="17.25" customHeight="1">
      <c r="A84" s="256"/>
      <c r="B84" s="257"/>
      <c r="C84" s="313"/>
      <c r="D84" s="313"/>
      <c r="E84" s="259"/>
      <c r="F84" s="259"/>
      <c r="G84" s="259"/>
      <c r="H84" s="259"/>
      <c r="I84" s="267"/>
      <c r="J84" s="261"/>
      <c r="K84" s="268"/>
      <c r="L84" s="263"/>
      <c r="M84" s="256"/>
    </row>
    <row r="85" spans="1:13" s="114" customFormat="1" ht="27.75">
      <c r="A85" s="53"/>
      <c r="B85" s="54" t="s">
        <v>46</v>
      </c>
      <c r="C85" s="111"/>
      <c r="D85" s="112"/>
      <c r="E85" s="112"/>
      <c r="F85" s="112"/>
      <c r="G85" s="112"/>
      <c r="H85" s="112"/>
      <c r="I85" s="113"/>
      <c r="J85" s="112"/>
      <c r="K85" s="275">
        <f>SUM(K86,K115,K121)</f>
        <v>0</v>
      </c>
      <c r="L85" s="56" t="s">
        <v>1</v>
      </c>
      <c r="M85" s="53"/>
    </row>
    <row r="86" spans="1:13" s="21" customFormat="1" ht="31.5" customHeight="1">
      <c r="A86" s="57" t="s">
        <v>27</v>
      </c>
      <c r="D86" s="22"/>
      <c r="E86" s="22"/>
      <c r="F86" s="22"/>
      <c r="G86" s="22"/>
      <c r="H86" s="22"/>
      <c r="I86" s="22"/>
      <c r="J86" s="22"/>
      <c r="K86" s="238">
        <f>K87+K100</f>
        <v>0</v>
      </c>
      <c r="L86" s="21" t="s">
        <v>1</v>
      </c>
      <c r="M86" s="22"/>
    </row>
    <row r="87" spans="1:13" s="59" customFormat="1" ht="28.5" customHeight="1">
      <c r="A87" s="58" t="s">
        <v>28</v>
      </c>
      <c r="D87" s="60"/>
      <c r="E87" s="60"/>
      <c r="F87" s="60"/>
      <c r="G87" s="60"/>
      <c r="H87" s="60"/>
      <c r="I87" s="60"/>
      <c r="J87" s="60"/>
      <c r="K87" s="250">
        <f>SUM(I88,I98)</f>
        <v>0</v>
      </c>
      <c r="L87" s="59" t="s">
        <v>1</v>
      </c>
      <c r="M87" s="60"/>
    </row>
    <row r="88" spans="1:13" s="25" customFormat="1">
      <c r="A88" s="25" t="s">
        <v>16</v>
      </c>
      <c r="I88" s="236">
        <f>K89+K92+K96</f>
        <v>0</v>
      </c>
      <c r="J88" s="25" t="s">
        <v>1</v>
      </c>
    </row>
    <row r="89" spans="1:13" s="25" customFormat="1">
      <c r="B89" s="25" t="s">
        <v>17</v>
      </c>
      <c r="J89" s="28"/>
      <c r="K89" s="235">
        <f>SUM(L90:L91)</f>
        <v>0</v>
      </c>
      <c r="L89" s="25" t="s">
        <v>1</v>
      </c>
    </row>
    <row r="90" spans="1:13">
      <c r="D90" s="1" t="s">
        <v>29</v>
      </c>
      <c r="J90" s="35"/>
      <c r="K90" s="35"/>
      <c r="L90" s="233"/>
      <c r="M90" s="1" t="s">
        <v>1</v>
      </c>
    </row>
    <row r="91" spans="1:13">
      <c r="D91" s="48" t="s">
        <v>30</v>
      </c>
      <c r="J91" s="35"/>
      <c r="K91" s="35"/>
      <c r="L91" s="234"/>
      <c r="M91" s="34" t="s">
        <v>1</v>
      </c>
    </row>
    <row r="92" spans="1:13" s="25" customFormat="1">
      <c r="B92" s="25" t="s">
        <v>21</v>
      </c>
      <c r="K92" s="235">
        <f>SUM(L93:L95)</f>
        <v>0</v>
      </c>
      <c r="L92" s="25" t="s">
        <v>1</v>
      </c>
    </row>
    <row r="93" spans="1:13" s="25" customFormat="1">
      <c r="D93" s="1" t="s">
        <v>70</v>
      </c>
      <c r="K93" s="28"/>
      <c r="L93" s="233"/>
      <c r="M93" s="1" t="s">
        <v>1</v>
      </c>
    </row>
    <row r="94" spans="1:13" s="25" customFormat="1">
      <c r="D94" s="1" t="s">
        <v>71</v>
      </c>
      <c r="K94" s="28"/>
      <c r="L94" s="234"/>
      <c r="M94" s="34" t="s">
        <v>1</v>
      </c>
    </row>
    <row r="95" spans="1:13" s="25" customFormat="1">
      <c r="D95" s="1" t="s">
        <v>72</v>
      </c>
      <c r="K95" s="28"/>
      <c r="L95" s="234"/>
      <c r="M95" s="34" t="s">
        <v>1</v>
      </c>
    </row>
    <row r="96" spans="1:13" s="25" customFormat="1">
      <c r="B96" s="25" t="s">
        <v>31</v>
      </c>
      <c r="K96" s="235"/>
      <c r="L96" s="25" t="s">
        <v>1</v>
      </c>
    </row>
    <row r="97" spans="1:13" s="25" customFormat="1">
      <c r="K97" s="247"/>
    </row>
    <row r="98" spans="1:13" s="25" customFormat="1">
      <c r="A98" s="25" t="s">
        <v>32</v>
      </c>
      <c r="I98" s="236"/>
      <c r="J98" s="25" t="s">
        <v>1</v>
      </c>
      <c r="K98" s="27"/>
      <c r="L98" s="27"/>
    </row>
    <row r="99" spans="1:13" s="25" customFormat="1">
      <c r="K99" s="28"/>
    </row>
    <row r="100" spans="1:13" s="67" customFormat="1">
      <c r="A100" s="64" t="s">
        <v>33</v>
      </c>
      <c r="B100" s="61"/>
      <c r="C100" s="61"/>
      <c r="D100" s="65"/>
      <c r="E100" s="65"/>
      <c r="F100" s="65"/>
      <c r="G100" s="65"/>
      <c r="H100" s="65"/>
      <c r="I100" s="65"/>
      <c r="J100" s="65"/>
      <c r="K100" s="250">
        <f>SUM(I101,I106,I110)</f>
        <v>0</v>
      </c>
      <c r="L100" s="61" t="s">
        <v>1</v>
      </c>
      <c r="M100" s="65"/>
    </row>
    <row r="101" spans="1:13" s="72" customFormat="1">
      <c r="A101" s="66"/>
      <c r="B101" s="68" t="s">
        <v>34</v>
      </c>
      <c r="C101" s="69"/>
      <c r="D101" s="70"/>
      <c r="E101" s="71"/>
      <c r="F101" s="71"/>
      <c r="G101" s="66"/>
      <c r="H101" s="66"/>
      <c r="I101" s="238">
        <f>SUM(L102:L104)</f>
        <v>0</v>
      </c>
      <c r="J101" s="24" t="s">
        <v>1</v>
      </c>
      <c r="K101" s="66"/>
      <c r="L101" s="66"/>
      <c r="M101" s="66"/>
    </row>
    <row r="102" spans="1:13" s="75" customFormat="1">
      <c r="A102" s="34"/>
      <c r="B102" s="73">
        <v>1</v>
      </c>
      <c r="C102" s="74" t="s">
        <v>73</v>
      </c>
      <c r="E102" s="34"/>
      <c r="F102" s="34"/>
      <c r="G102" s="34"/>
      <c r="H102" s="34"/>
      <c r="I102" s="34"/>
      <c r="J102" s="34"/>
      <c r="K102" s="34"/>
      <c r="L102" s="249"/>
      <c r="M102" s="34" t="s">
        <v>1</v>
      </c>
    </row>
    <row r="103" spans="1:13" s="75" customFormat="1">
      <c r="A103" s="34"/>
      <c r="B103" s="73">
        <v>2</v>
      </c>
      <c r="C103" s="74" t="s">
        <v>73</v>
      </c>
      <c r="E103" s="34"/>
      <c r="F103" s="34"/>
      <c r="G103" s="34"/>
      <c r="H103" s="34"/>
      <c r="I103" s="34"/>
      <c r="J103" s="34"/>
      <c r="K103" s="34"/>
      <c r="L103" s="249"/>
      <c r="M103" s="34" t="s">
        <v>1</v>
      </c>
    </row>
    <row r="104" spans="1:13" s="75" customFormat="1">
      <c r="A104" s="34"/>
      <c r="B104" s="73">
        <v>3</v>
      </c>
      <c r="C104" s="74" t="s">
        <v>73</v>
      </c>
      <c r="E104" s="34"/>
      <c r="F104" s="34"/>
      <c r="G104" s="34"/>
      <c r="H104" s="34"/>
      <c r="I104" s="34"/>
      <c r="J104" s="34"/>
      <c r="K104" s="34"/>
      <c r="L104" s="249"/>
      <c r="M104" s="34" t="s">
        <v>1</v>
      </c>
    </row>
    <row r="105" spans="1:13" s="75" customFormat="1" ht="9.75" customHeight="1">
      <c r="A105" s="34"/>
      <c r="B105" s="73"/>
      <c r="C105" s="74"/>
      <c r="E105" s="34"/>
      <c r="F105" s="34"/>
      <c r="G105" s="34"/>
      <c r="H105" s="34"/>
      <c r="I105" s="34"/>
      <c r="J105" s="34"/>
      <c r="K105" s="34"/>
      <c r="L105" s="76"/>
      <c r="M105" s="34"/>
    </row>
    <row r="106" spans="1:13" s="87" customFormat="1" ht="27" customHeight="1">
      <c r="A106" s="83"/>
      <c r="B106" s="68" t="s">
        <v>35</v>
      </c>
      <c r="C106" s="68"/>
      <c r="D106" s="68"/>
      <c r="E106" s="68"/>
      <c r="F106" s="68"/>
      <c r="G106" s="68"/>
      <c r="H106" s="68"/>
      <c r="I106" s="251">
        <f>SUM(L107:L109)</f>
        <v>0</v>
      </c>
      <c r="J106" s="85" t="s">
        <v>1</v>
      </c>
      <c r="K106" s="84"/>
      <c r="L106" s="85"/>
      <c r="M106" s="86"/>
    </row>
    <row r="107" spans="1:13" s="88" customFormat="1">
      <c r="B107" s="73">
        <v>1</v>
      </c>
      <c r="C107" s="74" t="s">
        <v>73</v>
      </c>
      <c r="D107" s="78"/>
      <c r="K107" s="89"/>
      <c r="L107" s="249"/>
      <c r="M107" s="90" t="s">
        <v>1</v>
      </c>
    </row>
    <row r="108" spans="1:13" s="88" customFormat="1">
      <c r="B108" s="73">
        <v>2</v>
      </c>
      <c r="C108" s="74" t="s">
        <v>73</v>
      </c>
      <c r="D108" s="78"/>
      <c r="K108" s="89"/>
      <c r="L108" s="249"/>
      <c r="M108" s="90" t="s">
        <v>1</v>
      </c>
    </row>
    <row r="109" spans="1:13" s="88" customFormat="1" ht="24" customHeight="1">
      <c r="B109" s="73">
        <v>3</v>
      </c>
      <c r="C109" s="74" t="s">
        <v>73</v>
      </c>
      <c r="D109" s="78"/>
      <c r="I109" s="91"/>
      <c r="J109" s="92"/>
      <c r="K109" s="89"/>
      <c r="L109" s="249"/>
      <c r="M109" s="90" t="s">
        <v>1</v>
      </c>
    </row>
    <row r="110" spans="1:13" s="72" customFormat="1">
      <c r="A110" s="93"/>
      <c r="B110" s="94" t="s">
        <v>36</v>
      </c>
      <c r="C110" s="95"/>
      <c r="D110" s="95"/>
      <c r="E110" s="95"/>
      <c r="F110" s="95"/>
      <c r="G110" s="95"/>
      <c r="H110" s="95"/>
      <c r="I110" s="252">
        <f>SUM(L111:L113)</f>
        <v>0</v>
      </c>
      <c r="J110" s="85" t="s">
        <v>1</v>
      </c>
      <c r="K110" s="96"/>
      <c r="L110" s="85"/>
      <c r="M110" s="97"/>
    </row>
    <row r="111" spans="1:13" s="88" customFormat="1">
      <c r="B111" s="73">
        <v>1</v>
      </c>
      <c r="C111" s="74" t="s">
        <v>73</v>
      </c>
      <c r="D111" s="78"/>
      <c r="K111" s="89"/>
      <c r="L111" s="249"/>
      <c r="M111" s="90" t="s">
        <v>1</v>
      </c>
    </row>
    <row r="112" spans="1:13" s="88" customFormat="1">
      <c r="B112" s="73">
        <v>2</v>
      </c>
      <c r="C112" s="74" t="s">
        <v>73</v>
      </c>
      <c r="D112" s="78"/>
      <c r="K112" s="89"/>
      <c r="L112" s="249"/>
      <c r="M112" s="90" t="s">
        <v>1</v>
      </c>
    </row>
    <row r="113" spans="1:13" s="88" customFormat="1">
      <c r="B113" s="73">
        <v>3</v>
      </c>
      <c r="C113" s="74" t="s">
        <v>73</v>
      </c>
      <c r="D113" s="78"/>
      <c r="K113" s="89"/>
      <c r="L113" s="249"/>
      <c r="M113" s="90" t="s">
        <v>1</v>
      </c>
    </row>
    <row r="114" spans="1:13" s="88" customFormat="1" ht="15.75" customHeight="1">
      <c r="B114" s="73"/>
      <c r="C114" s="74"/>
      <c r="D114" s="78"/>
      <c r="K114" s="89"/>
      <c r="L114" s="76"/>
      <c r="M114" s="90"/>
    </row>
    <row r="115" spans="1:13" s="88" customFormat="1">
      <c r="A115" s="57" t="s">
        <v>87</v>
      </c>
      <c r="B115" s="73"/>
      <c r="C115" s="74"/>
      <c r="D115" s="78"/>
      <c r="K115" s="311">
        <f>I116</f>
        <v>0</v>
      </c>
      <c r="L115" s="312" t="s">
        <v>1</v>
      </c>
      <c r="M115" s="312"/>
    </row>
    <row r="116" spans="1:13" s="88" customFormat="1">
      <c r="B116" s="68" t="s">
        <v>35</v>
      </c>
      <c r="C116" s="68"/>
      <c r="D116" s="68"/>
      <c r="E116" s="68"/>
      <c r="F116" s="68"/>
      <c r="G116" s="68"/>
      <c r="H116" s="68"/>
      <c r="I116" s="251">
        <f>SUM(L117:L119)</f>
        <v>0</v>
      </c>
      <c r="J116" s="85" t="s">
        <v>1</v>
      </c>
      <c r="K116" s="84"/>
      <c r="L116" s="85"/>
      <c r="M116" s="86"/>
    </row>
    <row r="117" spans="1:13" s="88" customFormat="1">
      <c r="B117" s="73">
        <v>1</v>
      </c>
      <c r="C117" s="74" t="s">
        <v>88</v>
      </c>
      <c r="D117" s="78"/>
      <c r="K117" s="89"/>
      <c r="L117" s="249"/>
      <c r="M117" s="90" t="s">
        <v>1</v>
      </c>
    </row>
    <row r="118" spans="1:13" s="88" customFormat="1">
      <c r="B118" s="88">
        <v>2</v>
      </c>
      <c r="C118" s="74" t="s">
        <v>73</v>
      </c>
      <c r="D118" s="78"/>
      <c r="K118" s="89"/>
      <c r="L118" s="249"/>
      <c r="M118" s="90" t="s">
        <v>1</v>
      </c>
    </row>
    <row r="119" spans="1:13" s="88" customFormat="1">
      <c r="B119" s="73">
        <v>3</v>
      </c>
      <c r="C119" s="74" t="s">
        <v>73</v>
      </c>
      <c r="D119" s="78"/>
      <c r="K119" s="89"/>
      <c r="L119" s="249"/>
      <c r="M119" s="90" t="s">
        <v>1</v>
      </c>
    </row>
    <row r="120" spans="1:13" s="88" customFormat="1">
      <c r="C120" s="74"/>
      <c r="D120" s="78"/>
      <c r="K120" s="89"/>
      <c r="L120" s="76"/>
      <c r="M120" s="90"/>
    </row>
    <row r="121" spans="1:13" s="88" customFormat="1">
      <c r="A121" s="98" t="s">
        <v>37</v>
      </c>
      <c r="B121" s="98"/>
      <c r="C121" s="98"/>
      <c r="D121" s="98"/>
      <c r="E121" s="98"/>
      <c r="F121" s="98"/>
      <c r="G121" s="98"/>
      <c r="H121" s="98"/>
      <c r="I121" s="98"/>
      <c r="J121" s="98"/>
      <c r="K121" s="254">
        <f>SUM(I122,I128)</f>
        <v>0</v>
      </c>
      <c r="L121" s="99" t="s">
        <v>1</v>
      </c>
      <c r="M121" s="100"/>
    </row>
    <row r="122" spans="1:13" s="102" customFormat="1">
      <c r="A122" s="62" t="s">
        <v>38</v>
      </c>
      <c r="B122" s="62"/>
      <c r="C122" s="62"/>
      <c r="D122" s="62"/>
      <c r="E122" s="62"/>
      <c r="F122" s="62"/>
      <c r="G122" s="62"/>
      <c r="H122" s="62"/>
      <c r="I122" s="253">
        <f>SUM(K124:K126)</f>
        <v>0</v>
      </c>
      <c r="J122" s="62" t="s">
        <v>1</v>
      </c>
      <c r="K122" s="103"/>
      <c r="L122" s="62"/>
      <c r="M122" s="104"/>
    </row>
    <row r="123" spans="1:13" s="102" customFormat="1">
      <c r="A123" s="39"/>
      <c r="B123" s="39"/>
      <c r="C123" s="39"/>
      <c r="D123" s="105" t="s">
        <v>39</v>
      </c>
      <c r="E123" s="105" t="s">
        <v>40</v>
      </c>
      <c r="F123" s="105"/>
      <c r="G123" s="105" t="s">
        <v>41</v>
      </c>
      <c r="H123" s="105"/>
      <c r="I123" s="326" t="s">
        <v>42</v>
      </c>
      <c r="J123" s="326"/>
      <c r="K123" s="106" t="s">
        <v>43</v>
      </c>
      <c r="L123" s="82"/>
      <c r="M123" s="39"/>
    </row>
    <row r="124" spans="1:13" s="306" customFormat="1" ht="27" customHeight="1">
      <c r="A124" s="299"/>
      <c r="B124" s="300">
        <v>1</v>
      </c>
      <c r="C124" s="332" t="s">
        <v>74</v>
      </c>
      <c r="D124" s="332"/>
      <c r="E124" s="301"/>
      <c r="F124" s="302"/>
      <c r="G124" s="301"/>
      <c r="H124" s="302"/>
      <c r="I124" s="265"/>
      <c r="J124" s="303"/>
      <c r="K124" s="304">
        <f>I124*E124</f>
        <v>0</v>
      </c>
      <c r="L124" s="305" t="s">
        <v>1</v>
      </c>
      <c r="M124" s="299"/>
    </row>
    <row r="125" spans="1:13" s="306" customFormat="1" ht="27" customHeight="1">
      <c r="A125" s="299"/>
      <c r="B125" s="300">
        <v>2</v>
      </c>
      <c r="C125" s="332" t="s">
        <v>74</v>
      </c>
      <c r="D125" s="332"/>
      <c r="E125" s="301"/>
      <c r="F125" s="302"/>
      <c r="G125" s="301"/>
      <c r="H125" s="302"/>
      <c r="I125" s="265"/>
      <c r="J125" s="303"/>
      <c r="K125" s="304">
        <f t="shared" ref="K125:K126" si="2">I125*E125</f>
        <v>0</v>
      </c>
      <c r="L125" s="305" t="s">
        <v>1</v>
      </c>
      <c r="M125" s="299"/>
    </row>
    <row r="126" spans="1:13" s="306" customFormat="1" ht="27" customHeight="1">
      <c r="A126" s="299"/>
      <c r="B126" s="300">
        <v>3</v>
      </c>
      <c r="C126" s="332" t="s">
        <v>74</v>
      </c>
      <c r="D126" s="332"/>
      <c r="E126" s="301"/>
      <c r="F126" s="302"/>
      <c r="G126" s="301"/>
      <c r="H126" s="302"/>
      <c r="I126" s="265"/>
      <c r="J126" s="303"/>
      <c r="K126" s="304">
        <f t="shared" si="2"/>
        <v>0</v>
      </c>
      <c r="L126" s="305" t="s">
        <v>1</v>
      </c>
      <c r="M126" s="299"/>
    </row>
    <row r="127" spans="1:13" s="88" customFormat="1" ht="15.75" customHeight="1">
      <c r="C127" s="74"/>
      <c r="D127" s="78"/>
      <c r="K127" s="89"/>
      <c r="L127" s="76"/>
      <c r="M127" s="90"/>
    </row>
    <row r="128" spans="1:13" s="102" customFormat="1">
      <c r="A128" s="62" t="s">
        <v>75</v>
      </c>
      <c r="B128" s="62"/>
      <c r="C128" s="62"/>
      <c r="D128" s="62"/>
      <c r="E128" s="62"/>
      <c r="F128" s="62"/>
      <c r="G128" s="62"/>
      <c r="H128" s="62"/>
      <c r="I128" s="253">
        <f>SUM(K130:K132)</f>
        <v>0</v>
      </c>
      <c r="J128" s="62" t="s">
        <v>1</v>
      </c>
      <c r="K128" s="103"/>
      <c r="L128" s="62"/>
      <c r="M128" s="104"/>
    </row>
    <row r="129" spans="1:13" s="102" customFormat="1">
      <c r="A129" s="39"/>
      <c r="B129" s="39"/>
      <c r="C129" s="39"/>
      <c r="D129" s="105" t="s">
        <v>39</v>
      </c>
      <c r="E129" s="105" t="s">
        <v>40</v>
      </c>
      <c r="F129" s="105"/>
      <c r="G129" s="105" t="s">
        <v>41</v>
      </c>
      <c r="H129" s="105"/>
      <c r="I129" s="326" t="s">
        <v>42</v>
      </c>
      <c r="J129" s="326"/>
      <c r="K129" s="106" t="s">
        <v>43</v>
      </c>
      <c r="L129" s="82"/>
      <c r="M129" s="39"/>
    </row>
    <row r="130" spans="1:13" s="306" customFormat="1" ht="27" customHeight="1">
      <c r="A130" s="299"/>
      <c r="B130" s="300">
        <v>1</v>
      </c>
      <c r="C130" s="332" t="s">
        <v>74</v>
      </c>
      <c r="D130" s="332"/>
      <c r="E130" s="301"/>
      <c r="F130" s="302"/>
      <c r="G130" s="301"/>
      <c r="H130" s="302"/>
      <c r="I130" s="265"/>
      <c r="J130" s="303"/>
      <c r="K130" s="304">
        <f>I130*E130</f>
        <v>0</v>
      </c>
      <c r="L130" s="305" t="s">
        <v>1</v>
      </c>
      <c r="M130" s="299"/>
    </row>
    <row r="131" spans="1:13" s="306" customFormat="1" ht="27" customHeight="1">
      <c r="A131" s="299"/>
      <c r="B131" s="300">
        <v>2</v>
      </c>
      <c r="C131" s="332" t="s">
        <v>74</v>
      </c>
      <c r="D131" s="332"/>
      <c r="E131" s="301"/>
      <c r="F131" s="302"/>
      <c r="G131" s="301"/>
      <c r="H131" s="302"/>
      <c r="I131" s="265"/>
      <c r="J131" s="303"/>
      <c r="K131" s="304">
        <f t="shared" ref="K131:K132" si="3">I131*E131</f>
        <v>0</v>
      </c>
      <c r="L131" s="305" t="s">
        <v>1</v>
      </c>
      <c r="M131" s="299"/>
    </row>
    <row r="132" spans="1:13" s="306" customFormat="1" ht="27" customHeight="1">
      <c r="A132" s="299"/>
      <c r="B132" s="300">
        <v>3</v>
      </c>
      <c r="C132" s="332" t="s">
        <v>74</v>
      </c>
      <c r="D132" s="332"/>
      <c r="E132" s="301"/>
      <c r="F132" s="302"/>
      <c r="G132" s="301"/>
      <c r="H132" s="302"/>
      <c r="I132" s="265"/>
      <c r="J132" s="303"/>
      <c r="K132" s="307">
        <f t="shared" si="3"/>
        <v>0</v>
      </c>
      <c r="L132" s="305" t="s">
        <v>1</v>
      </c>
      <c r="M132" s="299"/>
    </row>
    <row r="133" spans="1:13" s="88" customFormat="1" ht="15.75" customHeight="1">
      <c r="C133" s="74"/>
      <c r="D133" s="78"/>
      <c r="K133" s="89"/>
      <c r="L133" s="76"/>
      <c r="M133" s="90"/>
    </row>
    <row r="134" spans="1:13" s="117" customFormat="1" ht="25.5" customHeight="1">
      <c r="B134" s="118" t="s">
        <v>47</v>
      </c>
      <c r="C134" s="119"/>
      <c r="D134" s="120"/>
      <c r="E134" s="120"/>
      <c r="F134" s="120"/>
      <c r="G134" s="120"/>
      <c r="H134" s="120"/>
      <c r="I134" s="120"/>
      <c r="J134" s="120"/>
      <c r="K134" s="277">
        <f>K135</f>
        <v>0</v>
      </c>
      <c r="L134" s="121" t="s">
        <v>1</v>
      </c>
      <c r="M134" s="122"/>
    </row>
    <row r="135" spans="1:13" s="125" customFormat="1" ht="25.5" customHeight="1">
      <c r="A135" s="69" t="s">
        <v>27</v>
      </c>
      <c r="B135" s="69"/>
      <c r="C135" s="69"/>
      <c r="D135" s="69"/>
      <c r="E135" s="69"/>
      <c r="F135" s="69"/>
      <c r="G135" s="69"/>
      <c r="H135" s="69"/>
      <c r="I135" s="69"/>
      <c r="J135" s="69"/>
      <c r="K135" s="276">
        <f>SUM(K136)</f>
        <v>0</v>
      </c>
      <c r="L135" s="115" t="s">
        <v>1</v>
      </c>
      <c r="M135" s="124"/>
    </row>
    <row r="136" spans="1:13" s="67" customFormat="1">
      <c r="A136" s="64" t="s">
        <v>33</v>
      </c>
      <c r="B136" s="61"/>
      <c r="C136" s="61"/>
      <c r="D136" s="65"/>
      <c r="E136" s="65"/>
      <c r="F136" s="65"/>
      <c r="G136" s="65"/>
      <c r="H136" s="65"/>
      <c r="I136" s="65"/>
      <c r="J136" s="65"/>
      <c r="K136" s="250">
        <f>SUM(I137)</f>
        <v>0</v>
      </c>
      <c r="L136" s="61" t="s">
        <v>1</v>
      </c>
      <c r="M136" s="65"/>
    </row>
    <row r="137" spans="1:13" s="129" customFormat="1" ht="47.25" customHeight="1">
      <c r="A137" s="126"/>
      <c r="B137" s="331" t="s">
        <v>48</v>
      </c>
      <c r="C137" s="331"/>
      <c r="D137" s="331"/>
      <c r="E137" s="331"/>
      <c r="F137" s="331"/>
      <c r="G137" s="331"/>
      <c r="H137" s="315"/>
      <c r="I137" s="278">
        <f>SUM(L138:L140)</f>
        <v>0</v>
      </c>
      <c r="J137" s="279" t="s">
        <v>1</v>
      </c>
      <c r="K137" s="128"/>
      <c r="L137" s="127"/>
      <c r="M137" s="124"/>
    </row>
    <row r="138" spans="1:13" s="88" customFormat="1">
      <c r="B138" s="73">
        <v>1</v>
      </c>
      <c r="C138" s="74" t="s">
        <v>73</v>
      </c>
      <c r="D138" s="78"/>
      <c r="K138" s="89"/>
      <c r="L138" s="249"/>
      <c r="M138" s="90" t="s">
        <v>1</v>
      </c>
    </row>
    <row r="139" spans="1:13" s="88" customFormat="1">
      <c r="B139" s="73">
        <v>2</v>
      </c>
      <c r="C139" s="74" t="s">
        <v>73</v>
      </c>
      <c r="D139" s="78"/>
      <c r="K139" s="89"/>
      <c r="L139" s="249"/>
      <c r="M139" s="90" t="s">
        <v>1</v>
      </c>
    </row>
    <row r="140" spans="1:13" s="88" customFormat="1">
      <c r="B140" s="73">
        <v>3</v>
      </c>
      <c r="C140" s="74" t="s">
        <v>73</v>
      </c>
      <c r="D140" s="78"/>
      <c r="K140" s="89"/>
      <c r="L140" s="249"/>
      <c r="M140" s="90" t="s">
        <v>1</v>
      </c>
    </row>
    <row r="141" spans="1:13" s="36" customFormat="1" ht="13.5" customHeight="1">
      <c r="B141" s="88"/>
      <c r="C141" s="74"/>
      <c r="K141" s="130"/>
      <c r="L141" s="131"/>
      <c r="M141" s="90"/>
    </row>
    <row r="142" spans="1:13" s="36" customFormat="1" ht="24" customHeight="1">
      <c r="A142" s="132"/>
      <c r="B142" s="133" t="s">
        <v>49</v>
      </c>
      <c r="C142" s="134"/>
      <c r="D142" s="134"/>
      <c r="E142" s="134"/>
      <c r="F142" s="134"/>
      <c r="G142" s="135"/>
      <c r="H142" s="135"/>
      <c r="I142" s="136"/>
      <c r="J142" s="134"/>
      <c r="K142" s="282">
        <f>K143</f>
        <v>0</v>
      </c>
      <c r="L142" s="132" t="s">
        <v>1</v>
      </c>
      <c r="M142" s="134"/>
    </row>
    <row r="143" spans="1:13" s="36" customFormat="1" ht="24" customHeight="1">
      <c r="A143" s="137" t="s">
        <v>27</v>
      </c>
      <c r="B143" s="138"/>
      <c r="C143" s="139"/>
      <c r="D143" s="139"/>
      <c r="E143" s="139"/>
      <c r="F143" s="139"/>
      <c r="G143" s="140"/>
      <c r="H143" s="140"/>
      <c r="I143" s="141"/>
      <c r="J143" s="139"/>
      <c r="K143" s="283">
        <f>SUM(K144)</f>
        <v>0</v>
      </c>
      <c r="L143" s="24" t="s">
        <v>1</v>
      </c>
      <c r="M143" s="139"/>
    </row>
    <row r="144" spans="1:13" s="67" customFormat="1">
      <c r="A144" s="64" t="s">
        <v>33</v>
      </c>
      <c r="B144" s="61"/>
      <c r="C144" s="61"/>
      <c r="D144" s="65"/>
      <c r="E144" s="65"/>
      <c r="F144" s="65"/>
      <c r="G144" s="65"/>
      <c r="H144" s="65"/>
      <c r="I144" s="65"/>
      <c r="J144" s="65"/>
      <c r="K144" s="284">
        <f>SUM(I145)</f>
        <v>0</v>
      </c>
      <c r="L144" s="61" t="s">
        <v>1</v>
      </c>
      <c r="M144" s="65"/>
    </row>
    <row r="145" spans="1:13" s="36" customFormat="1" ht="48.75" customHeight="1">
      <c r="A145" s="142"/>
      <c r="B145" s="331" t="s">
        <v>48</v>
      </c>
      <c r="C145" s="331"/>
      <c r="D145" s="331"/>
      <c r="E145" s="331"/>
      <c r="F145" s="331"/>
      <c r="G145" s="331"/>
      <c r="H145" s="315"/>
      <c r="I145" s="280">
        <f>SUM(L146:L148)</f>
        <v>0</v>
      </c>
      <c r="J145" s="281" t="s">
        <v>1</v>
      </c>
      <c r="K145" s="143"/>
      <c r="L145" s="143"/>
      <c r="M145" s="144"/>
    </row>
    <row r="146" spans="1:13" s="88" customFormat="1">
      <c r="B146" s="73">
        <v>1</v>
      </c>
      <c r="C146" s="74" t="s">
        <v>73</v>
      </c>
      <c r="D146" s="78"/>
      <c r="K146" s="89"/>
      <c r="L146" s="249"/>
      <c r="M146" s="90" t="s">
        <v>1</v>
      </c>
    </row>
    <row r="147" spans="1:13" s="88" customFormat="1">
      <c r="B147" s="73">
        <v>2</v>
      </c>
      <c r="C147" s="74" t="s">
        <v>73</v>
      </c>
      <c r="D147" s="78"/>
      <c r="K147" s="89"/>
      <c r="L147" s="249"/>
      <c r="M147" s="90" t="s">
        <v>1</v>
      </c>
    </row>
    <row r="148" spans="1:13" s="88" customFormat="1">
      <c r="B148" s="73">
        <v>3</v>
      </c>
      <c r="C148" s="74" t="s">
        <v>73</v>
      </c>
      <c r="D148" s="78"/>
      <c r="K148" s="89"/>
      <c r="L148" s="249"/>
      <c r="M148" s="90" t="s">
        <v>1</v>
      </c>
    </row>
    <row r="149" spans="1:13" s="36" customFormat="1">
      <c r="A149" s="145"/>
      <c r="B149" s="146"/>
      <c r="C149" s="147"/>
      <c r="D149" s="147"/>
      <c r="E149" s="147"/>
      <c r="F149" s="147"/>
      <c r="G149" s="148"/>
      <c r="H149" s="148"/>
      <c r="I149" s="149"/>
      <c r="J149" s="147"/>
      <c r="K149" s="149"/>
      <c r="L149" s="149"/>
      <c r="M149" s="145"/>
    </row>
    <row r="150" spans="1:13" s="156" customFormat="1" ht="24" customHeight="1">
      <c r="A150" s="150" t="s">
        <v>50</v>
      </c>
      <c r="B150" s="151"/>
      <c r="C150" s="151"/>
      <c r="D150" s="152"/>
      <c r="E150" s="153"/>
      <c r="F150" s="153"/>
      <c r="G150" s="153"/>
      <c r="H150" s="153"/>
      <c r="I150" s="153"/>
      <c r="J150" s="153"/>
      <c r="K150" s="286">
        <f>K151</f>
        <v>0</v>
      </c>
      <c r="L150" s="154" t="s">
        <v>1</v>
      </c>
      <c r="M150" s="155"/>
    </row>
    <row r="151" spans="1:13" s="163" customFormat="1" ht="24" customHeight="1">
      <c r="A151" s="118"/>
      <c r="B151" s="157" t="s">
        <v>51</v>
      </c>
      <c r="C151" s="158"/>
      <c r="D151" s="159"/>
      <c r="E151" s="160"/>
      <c r="F151" s="160"/>
      <c r="G151" s="160"/>
      <c r="H151" s="160"/>
      <c r="I151" s="160"/>
      <c r="J151" s="160"/>
      <c r="K151" s="287">
        <f>K152</f>
        <v>0</v>
      </c>
      <c r="L151" s="161" t="s">
        <v>1</v>
      </c>
      <c r="M151" s="162"/>
    </row>
    <row r="152" spans="1:13" s="165" customFormat="1">
      <c r="A152" s="164" t="s">
        <v>27</v>
      </c>
      <c r="G152" s="166"/>
      <c r="H152" s="166"/>
      <c r="I152" s="167"/>
      <c r="K152" s="288">
        <f>K153</f>
        <v>0</v>
      </c>
      <c r="L152" s="168" t="s">
        <v>1</v>
      </c>
    </row>
    <row r="153" spans="1:13" s="170" customFormat="1">
      <c r="A153" s="164"/>
      <c r="B153" s="169" t="s">
        <v>52</v>
      </c>
      <c r="C153" s="165"/>
      <c r="D153" s="165"/>
      <c r="E153" s="165"/>
      <c r="F153" s="165"/>
      <c r="G153" s="166"/>
      <c r="H153" s="166"/>
      <c r="I153" s="167"/>
      <c r="J153" s="165"/>
      <c r="K153" s="288">
        <f>L159+L164+L154</f>
        <v>0</v>
      </c>
      <c r="L153" s="168" t="s">
        <v>1</v>
      </c>
      <c r="M153" s="165"/>
    </row>
    <row r="154" spans="1:13" s="173" customFormat="1">
      <c r="A154" s="171"/>
      <c r="B154" s="172" t="s">
        <v>53</v>
      </c>
      <c r="G154" s="174"/>
      <c r="H154" s="174"/>
      <c r="I154" s="175"/>
      <c r="K154" s="176"/>
      <c r="L154" s="285">
        <f>SUM(L155:L157)</f>
        <v>0</v>
      </c>
      <c r="M154" s="177" t="s">
        <v>1</v>
      </c>
    </row>
    <row r="155" spans="1:13" s="88" customFormat="1">
      <c r="B155" s="73">
        <v>1</v>
      </c>
      <c r="C155" s="74" t="s">
        <v>113</v>
      </c>
      <c r="D155" s="78"/>
      <c r="K155" s="89"/>
      <c r="L155" s="249"/>
      <c r="M155" s="90" t="s">
        <v>1</v>
      </c>
    </row>
    <row r="156" spans="1:13" s="88" customFormat="1">
      <c r="B156" s="73">
        <v>2</v>
      </c>
      <c r="C156" s="74" t="s">
        <v>113</v>
      </c>
      <c r="D156" s="78"/>
      <c r="K156" s="89"/>
      <c r="L156" s="249"/>
      <c r="M156" s="90" t="s">
        <v>1</v>
      </c>
    </row>
    <row r="157" spans="1:13" s="88" customFormat="1">
      <c r="B157" s="73">
        <v>3</v>
      </c>
      <c r="C157" s="74" t="s">
        <v>113</v>
      </c>
      <c r="D157" s="78"/>
      <c r="K157" s="89"/>
      <c r="L157" s="249"/>
      <c r="M157" s="90" t="s">
        <v>1</v>
      </c>
    </row>
    <row r="158" spans="1:13" s="88" customFormat="1">
      <c r="B158" s="73"/>
      <c r="C158" s="74"/>
      <c r="D158" s="78"/>
      <c r="K158" s="89"/>
      <c r="L158" s="76"/>
      <c r="M158" s="90"/>
    </row>
    <row r="159" spans="1:13" s="173" customFormat="1">
      <c r="A159" s="171"/>
      <c r="B159" s="172" t="s">
        <v>54</v>
      </c>
      <c r="G159" s="174"/>
      <c r="H159" s="174"/>
      <c r="I159" s="175"/>
      <c r="K159" s="176"/>
      <c r="L159" s="285">
        <f>SUM(L160:L162)</f>
        <v>0</v>
      </c>
      <c r="M159" s="177" t="s">
        <v>1</v>
      </c>
    </row>
    <row r="160" spans="1:13" s="88" customFormat="1">
      <c r="B160" s="73">
        <v>1</v>
      </c>
      <c r="C160" s="74" t="s">
        <v>113</v>
      </c>
      <c r="D160" s="78"/>
      <c r="K160" s="89"/>
      <c r="L160" s="249"/>
      <c r="M160" s="90" t="s">
        <v>1</v>
      </c>
    </row>
    <row r="161" spans="1:13" s="88" customFormat="1">
      <c r="B161" s="73">
        <v>2</v>
      </c>
      <c r="C161" s="74" t="s">
        <v>113</v>
      </c>
      <c r="D161" s="78"/>
      <c r="K161" s="89"/>
      <c r="L161" s="249"/>
      <c r="M161" s="90" t="s">
        <v>1</v>
      </c>
    </row>
    <row r="162" spans="1:13" s="88" customFormat="1">
      <c r="B162" s="73">
        <v>3</v>
      </c>
      <c r="C162" s="74" t="s">
        <v>113</v>
      </c>
      <c r="D162" s="78"/>
      <c r="K162" s="89"/>
      <c r="L162" s="249"/>
      <c r="M162" s="90" t="s">
        <v>1</v>
      </c>
    </row>
    <row r="163" spans="1:13" s="100" customFormat="1" ht="16.5" customHeight="1">
      <c r="A163" s="69"/>
      <c r="B163" s="98"/>
      <c r="C163" s="98"/>
      <c r="K163" s="123"/>
      <c r="L163" s="99"/>
    </row>
    <row r="164" spans="1:13" s="183" customFormat="1">
      <c r="A164" s="178"/>
      <c r="B164" s="179" t="s">
        <v>55</v>
      </c>
      <c r="C164" s="180"/>
      <c r="D164" s="181"/>
      <c r="E164" s="181"/>
      <c r="F164" s="181"/>
      <c r="G164" s="181"/>
      <c r="H164" s="181"/>
      <c r="I164" s="181"/>
      <c r="J164" s="181"/>
      <c r="K164" s="181"/>
      <c r="L164" s="182">
        <f>SUM(L165:L167)</f>
        <v>0</v>
      </c>
      <c r="M164" s="181" t="s">
        <v>1</v>
      </c>
    </row>
    <row r="165" spans="1:13" s="88" customFormat="1">
      <c r="B165" s="73">
        <v>1</v>
      </c>
      <c r="C165" s="74" t="s">
        <v>76</v>
      </c>
      <c r="D165" s="78"/>
      <c r="K165" s="89"/>
      <c r="L165" s="249"/>
      <c r="M165" s="90" t="s">
        <v>1</v>
      </c>
    </row>
    <row r="166" spans="1:13" s="88" customFormat="1">
      <c r="B166" s="73">
        <v>2</v>
      </c>
      <c r="C166" s="74" t="s">
        <v>76</v>
      </c>
      <c r="D166" s="78"/>
      <c r="K166" s="89"/>
      <c r="L166" s="249"/>
      <c r="M166" s="90" t="s">
        <v>1</v>
      </c>
    </row>
    <row r="167" spans="1:13" s="88" customFormat="1">
      <c r="B167" s="73">
        <v>3</v>
      </c>
      <c r="C167" s="74" t="s">
        <v>76</v>
      </c>
      <c r="D167" s="78"/>
      <c r="K167" s="89"/>
      <c r="L167" s="249"/>
      <c r="M167" s="90" t="s">
        <v>1</v>
      </c>
    </row>
    <row r="168" spans="1:13" s="88" customFormat="1">
      <c r="B168" s="73"/>
      <c r="C168" s="74"/>
      <c r="D168" s="78"/>
      <c r="K168" s="89"/>
      <c r="L168" s="76"/>
      <c r="M168" s="90"/>
    </row>
    <row r="169" spans="1:13" ht="27.75">
      <c r="B169" s="54" t="s">
        <v>118</v>
      </c>
      <c r="C169" s="200"/>
      <c r="D169" s="200"/>
      <c r="E169" s="200"/>
      <c r="F169" s="200"/>
      <c r="G169" s="200"/>
      <c r="H169" s="200"/>
      <c r="I169" s="200"/>
      <c r="J169" s="200"/>
      <c r="K169" s="275"/>
      <c r="L169" s="56" t="s">
        <v>1</v>
      </c>
      <c r="M169" s="56"/>
    </row>
    <row r="170" spans="1:13" ht="15.75" customHeight="1">
      <c r="B170" s="54"/>
      <c r="C170" s="200"/>
      <c r="D170" s="200"/>
      <c r="E170" s="200"/>
      <c r="F170" s="200"/>
      <c r="G170" s="200"/>
      <c r="H170" s="200"/>
      <c r="I170" s="200"/>
      <c r="J170" s="200"/>
      <c r="K170" s="322"/>
      <c r="L170" s="56"/>
      <c r="M170" s="56"/>
    </row>
    <row r="171" spans="1:13" ht="27.75">
      <c r="B171" s="54" t="s">
        <v>82</v>
      </c>
      <c r="C171" s="200"/>
      <c r="D171" s="200"/>
      <c r="E171" s="200"/>
      <c r="F171" s="200"/>
      <c r="G171" s="200"/>
      <c r="H171" s="200"/>
      <c r="I171" s="200"/>
      <c r="J171" s="200"/>
      <c r="K171" s="275">
        <f>SUM(L172:L172)</f>
        <v>0</v>
      </c>
      <c r="L171" s="56" t="s">
        <v>1</v>
      </c>
      <c r="M171" s="56"/>
    </row>
    <row r="172" spans="1:13" s="78" customFormat="1">
      <c r="B172" s="39">
        <v>1</v>
      </c>
      <c r="C172" s="39" t="s">
        <v>62</v>
      </c>
      <c r="D172" s="39"/>
      <c r="K172" s="199"/>
      <c r="L172" s="291"/>
      <c r="M172" s="78" t="s">
        <v>1</v>
      </c>
    </row>
    <row r="173" spans="1:13" s="78" customFormat="1">
      <c r="B173" s="48"/>
      <c r="C173" s="74"/>
      <c r="D173" s="101"/>
      <c r="K173" s="199"/>
      <c r="L173" s="199"/>
    </row>
  </sheetData>
  <mergeCells count="20">
    <mergeCell ref="C124:D124"/>
    <mergeCell ref="A1:M1"/>
    <mergeCell ref="A2:M2"/>
    <mergeCell ref="I74:J74"/>
    <mergeCell ref="C75:D75"/>
    <mergeCell ref="C76:D76"/>
    <mergeCell ref="C77:D77"/>
    <mergeCell ref="I80:J80"/>
    <mergeCell ref="C81:D81"/>
    <mergeCell ref="C82:D82"/>
    <mergeCell ref="C83:D83"/>
    <mergeCell ref="I123:J123"/>
    <mergeCell ref="B137:G137"/>
    <mergeCell ref="B145:G145"/>
    <mergeCell ref="C125:D125"/>
    <mergeCell ref="C126:D126"/>
    <mergeCell ref="I129:J129"/>
    <mergeCell ref="C130:D130"/>
    <mergeCell ref="C131:D131"/>
    <mergeCell ref="C132:D132"/>
  </mergeCells>
  <pageMargins left="0.78740157480314965" right="0.51181102362204722" top="0.74803149606299213" bottom="0.55118110236220474" header="0.31496062992125984" footer="0.15748031496062992"/>
  <pageSetup paperSize="9" scale="69" orientation="portrait" r:id="rId1"/>
  <headerFooter>
    <oddFooter>&amp;C&amp;P/&amp;N&amp;R&amp;A</oddFooter>
  </headerFooter>
  <rowBreaks count="3" manualBreakCount="3">
    <brk id="34" max="10" man="1"/>
    <brk id="84" max="12" man="1"/>
    <brk id="133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73"/>
  <sheetViews>
    <sheetView showGridLines="0" view="pageBreakPreview" zoomScaleSheetLayoutView="100" workbookViewId="0">
      <selection activeCell="R22" sqref="R22"/>
    </sheetView>
  </sheetViews>
  <sheetFormatPr defaultColWidth="9" defaultRowHeight="24"/>
  <cols>
    <col min="1" max="1" width="2.85546875" style="1" customWidth="1"/>
    <col min="2" max="2" width="4" style="1" customWidth="1"/>
    <col min="3" max="3" width="4.140625" style="1" customWidth="1"/>
    <col min="4" max="4" width="28.7109375" style="1" customWidth="1"/>
    <col min="5" max="5" width="7.140625" style="1" customWidth="1"/>
    <col min="6" max="6" width="1.7109375" style="1" customWidth="1"/>
    <col min="7" max="7" width="11.5703125" style="1" customWidth="1"/>
    <col min="8" max="8" width="1.85546875" style="1" customWidth="1"/>
    <col min="9" max="9" width="12.42578125" style="1" customWidth="1"/>
    <col min="10" max="10" width="5.28515625" style="1" bestFit="1" customWidth="1"/>
    <col min="11" max="11" width="14.7109375" style="215" customWidth="1"/>
    <col min="12" max="12" width="11.42578125" style="215" customWidth="1"/>
    <col min="13" max="13" width="5.28515625" style="1" bestFit="1" customWidth="1"/>
    <col min="14" max="16384" width="9" style="1"/>
  </cols>
  <sheetData>
    <row r="1" spans="1:13" ht="27.75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s="3" customFormat="1" ht="27.75">
      <c r="A2" s="325" t="s">
        <v>121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s="3" customFormat="1" ht="27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7" customFormat="1" ht="27.75">
      <c r="A4" s="4" t="s">
        <v>122</v>
      </c>
      <c r="B4" s="5"/>
      <c r="C4" s="5"/>
      <c r="D4" s="5"/>
      <c r="E4" s="5"/>
      <c r="F4" s="5"/>
      <c r="G4" s="5"/>
      <c r="H4" s="5"/>
      <c r="I4" s="5"/>
      <c r="J4" s="5"/>
      <c r="K4" s="246">
        <f>SUM(K5)</f>
        <v>0</v>
      </c>
      <c r="L4" s="6" t="s">
        <v>1</v>
      </c>
      <c r="M4" s="5"/>
    </row>
    <row r="5" spans="1:13" s="9" customFormat="1" ht="27.75">
      <c r="A5" s="4" t="s">
        <v>86</v>
      </c>
      <c r="B5" s="8"/>
      <c r="C5" s="8"/>
      <c r="D5" s="8"/>
      <c r="E5" s="4"/>
      <c r="F5" s="4"/>
      <c r="I5" s="10"/>
      <c r="J5" s="8"/>
      <c r="K5" s="242">
        <f>K6+K35+K150+K169+K171</f>
        <v>0</v>
      </c>
      <c r="L5" s="9" t="s">
        <v>1</v>
      </c>
      <c r="M5" s="8"/>
    </row>
    <row r="6" spans="1:13" s="16" customFormat="1" ht="27.75">
      <c r="A6" s="11" t="s">
        <v>2</v>
      </c>
      <c r="B6" s="12"/>
      <c r="C6" s="12"/>
      <c r="D6" s="13"/>
      <c r="E6" s="12"/>
      <c r="F6" s="12"/>
      <c r="G6" s="14"/>
      <c r="H6" s="14"/>
      <c r="I6" s="12"/>
      <c r="J6" s="12"/>
      <c r="K6" s="243">
        <f>K7</f>
        <v>0</v>
      </c>
      <c r="L6" s="15" t="s">
        <v>1</v>
      </c>
      <c r="M6" s="12"/>
    </row>
    <row r="7" spans="1:13" s="17" customFormat="1" ht="27.75">
      <c r="B7" s="18" t="s">
        <v>3</v>
      </c>
      <c r="C7" s="18"/>
      <c r="K7" s="244">
        <f>K8+K22</f>
        <v>0</v>
      </c>
      <c r="L7" s="19" t="s">
        <v>1</v>
      </c>
    </row>
    <row r="8" spans="1:13" s="22" customFormat="1">
      <c r="A8" s="20" t="s">
        <v>4</v>
      </c>
      <c r="B8" s="21"/>
      <c r="C8" s="21"/>
      <c r="I8" s="23"/>
      <c r="K8" s="245">
        <f>G9+G20</f>
        <v>0</v>
      </c>
      <c r="L8" s="21" t="s">
        <v>1</v>
      </c>
    </row>
    <row r="9" spans="1:13" s="25" customFormat="1">
      <c r="A9" s="25" t="s">
        <v>67</v>
      </c>
      <c r="G9" s="236">
        <f>I10</f>
        <v>0</v>
      </c>
      <c r="H9" s="63"/>
      <c r="I9" s="27" t="s">
        <v>1</v>
      </c>
      <c r="K9" s="27"/>
      <c r="L9" s="27"/>
    </row>
    <row r="10" spans="1:13" s="25" customFormat="1">
      <c r="B10" s="25" t="s">
        <v>66</v>
      </c>
      <c r="I10" s="236">
        <f>SUM(L11:L13)</f>
        <v>0</v>
      </c>
      <c r="J10" s="27" t="s">
        <v>1</v>
      </c>
      <c r="L10" s="27"/>
    </row>
    <row r="11" spans="1:13">
      <c r="C11" s="29" t="s">
        <v>5</v>
      </c>
      <c r="D11" s="30" t="s">
        <v>68</v>
      </c>
      <c r="E11" s="29" t="s">
        <v>6</v>
      </c>
      <c r="F11" s="29"/>
      <c r="G11" s="30" t="s">
        <v>13</v>
      </c>
      <c r="H11" s="30"/>
      <c r="I11" s="239"/>
      <c r="J11" s="31" t="s">
        <v>8</v>
      </c>
      <c r="K11" s="32" t="s">
        <v>9</v>
      </c>
      <c r="L11" s="240">
        <f>17500*12*I11</f>
        <v>0</v>
      </c>
      <c r="M11" s="34" t="s">
        <v>1</v>
      </c>
    </row>
    <row r="12" spans="1:13">
      <c r="C12" s="29" t="s">
        <v>10</v>
      </c>
      <c r="D12" s="30" t="s">
        <v>68</v>
      </c>
      <c r="E12" s="29" t="s">
        <v>6</v>
      </c>
      <c r="F12" s="29"/>
      <c r="G12" s="30" t="s">
        <v>7</v>
      </c>
      <c r="H12" s="30"/>
      <c r="I12" s="239"/>
      <c r="J12" s="31" t="s">
        <v>8</v>
      </c>
      <c r="K12" s="32" t="s">
        <v>9</v>
      </c>
      <c r="L12" s="241">
        <f>15000*12*I12</f>
        <v>0</v>
      </c>
      <c r="M12" s="34" t="s">
        <v>1</v>
      </c>
    </row>
    <row r="13" spans="1:13">
      <c r="C13" s="29" t="s">
        <v>11</v>
      </c>
      <c r="D13" s="30" t="s">
        <v>68</v>
      </c>
      <c r="E13" s="29" t="s">
        <v>6</v>
      </c>
      <c r="F13" s="29"/>
      <c r="G13" s="30" t="s">
        <v>12</v>
      </c>
      <c r="H13" s="30"/>
      <c r="I13" s="239"/>
      <c r="J13" s="31" t="s">
        <v>8</v>
      </c>
      <c r="K13" s="32" t="s">
        <v>9</v>
      </c>
      <c r="L13" s="241">
        <f>11500*12*I13</f>
        <v>0</v>
      </c>
      <c r="M13" s="34" t="s">
        <v>1</v>
      </c>
    </row>
    <row r="14" spans="1:13" ht="12" customHeight="1">
      <c r="C14" s="29"/>
      <c r="D14" s="30"/>
      <c r="E14" s="29"/>
      <c r="F14" s="29"/>
      <c r="G14" s="30"/>
      <c r="H14" s="30"/>
      <c r="I14" s="31"/>
      <c r="J14" s="31"/>
      <c r="K14" s="32"/>
      <c r="L14" s="33"/>
      <c r="M14" s="34"/>
    </row>
    <row r="15" spans="1:13" s="25" customFormat="1">
      <c r="B15" s="25" t="s">
        <v>69</v>
      </c>
      <c r="I15" s="26">
        <f>SUM(L16:L18)</f>
        <v>0</v>
      </c>
      <c r="J15" s="27" t="s">
        <v>1</v>
      </c>
      <c r="L15" s="27"/>
    </row>
    <row r="16" spans="1:13">
      <c r="C16" s="29" t="s">
        <v>5</v>
      </c>
      <c r="D16" s="30" t="s">
        <v>68</v>
      </c>
      <c r="E16" s="29" t="s">
        <v>6</v>
      </c>
      <c r="F16" s="29"/>
      <c r="G16" s="30" t="s">
        <v>13</v>
      </c>
      <c r="H16" s="30"/>
      <c r="I16" s="239"/>
      <c r="J16" s="31" t="s">
        <v>8</v>
      </c>
      <c r="K16" s="32" t="s">
        <v>9</v>
      </c>
      <c r="L16" s="240">
        <f>17500*12*I16</f>
        <v>0</v>
      </c>
      <c r="M16" s="34" t="s">
        <v>1</v>
      </c>
    </row>
    <row r="17" spans="1:13">
      <c r="C17" s="29" t="s">
        <v>10</v>
      </c>
      <c r="D17" s="30" t="s">
        <v>68</v>
      </c>
      <c r="E17" s="29" t="s">
        <v>6</v>
      </c>
      <c r="F17" s="29"/>
      <c r="G17" s="30" t="s">
        <v>7</v>
      </c>
      <c r="H17" s="30"/>
      <c r="I17" s="239"/>
      <c r="J17" s="31" t="s">
        <v>8</v>
      </c>
      <c r="K17" s="32" t="s">
        <v>9</v>
      </c>
      <c r="L17" s="241">
        <f>15000*12*I17</f>
        <v>0</v>
      </c>
      <c r="M17" s="34" t="s">
        <v>1</v>
      </c>
    </row>
    <row r="18" spans="1:13">
      <c r="C18" s="29" t="s">
        <v>11</v>
      </c>
      <c r="D18" s="30" t="s">
        <v>68</v>
      </c>
      <c r="E18" s="29" t="s">
        <v>6</v>
      </c>
      <c r="F18" s="29"/>
      <c r="G18" s="30" t="s">
        <v>12</v>
      </c>
      <c r="H18" s="30"/>
      <c r="I18" s="239"/>
      <c r="J18" s="31" t="s">
        <v>8</v>
      </c>
      <c r="K18" s="32" t="s">
        <v>9</v>
      </c>
      <c r="L18" s="241">
        <f>11500*12*I18</f>
        <v>0</v>
      </c>
      <c r="M18" s="34" t="s">
        <v>1</v>
      </c>
    </row>
    <row r="19" spans="1:13">
      <c r="B19" s="25"/>
      <c r="C19" s="38"/>
      <c r="D19" s="39"/>
      <c r="E19" s="38"/>
      <c r="F19" s="38"/>
      <c r="G19" s="30"/>
      <c r="H19" s="30"/>
      <c r="I19" s="40"/>
      <c r="J19" s="232"/>
      <c r="K19" s="32"/>
      <c r="L19" s="33"/>
      <c r="M19" s="33"/>
    </row>
    <row r="20" spans="1:13">
      <c r="A20" s="41" t="s">
        <v>14</v>
      </c>
      <c r="B20" s="41"/>
      <c r="C20" s="42"/>
      <c r="D20" s="41"/>
      <c r="E20" s="42" t="s">
        <v>40</v>
      </c>
      <c r="F20" s="42"/>
      <c r="G20" s="292"/>
      <c r="H20" s="248"/>
      <c r="I20" s="43" t="s">
        <v>1</v>
      </c>
      <c r="J20" s="231"/>
      <c r="K20" s="32"/>
      <c r="L20" s="33"/>
      <c r="M20" s="34"/>
    </row>
    <row r="21" spans="1:13" s="36" customFormat="1" ht="13.5" customHeight="1">
      <c r="B21" s="37"/>
      <c r="C21" s="38"/>
      <c r="D21" s="39"/>
      <c r="E21" s="38"/>
      <c r="F21" s="38"/>
      <c r="G21" s="30"/>
      <c r="H21" s="30"/>
      <c r="I21" s="40"/>
      <c r="J21" s="40"/>
      <c r="K21" s="44"/>
      <c r="L21" s="33"/>
      <c r="M21" s="33"/>
    </row>
    <row r="22" spans="1:13" s="22" customFormat="1">
      <c r="A22" s="20" t="s">
        <v>15</v>
      </c>
      <c r="B22" s="21"/>
      <c r="C22" s="21"/>
      <c r="K22" s="238">
        <f>I23+I32</f>
        <v>0</v>
      </c>
      <c r="L22" s="21" t="s">
        <v>1</v>
      </c>
    </row>
    <row r="23" spans="1:13" s="25" customFormat="1">
      <c r="A23" s="25" t="s">
        <v>16</v>
      </c>
      <c r="I23" s="236">
        <f>K24+K28</f>
        <v>0</v>
      </c>
      <c r="J23" s="25" t="s">
        <v>1</v>
      </c>
    </row>
    <row r="24" spans="1:13" s="25" customFormat="1">
      <c r="B24" s="25" t="s">
        <v>17</v>
      </c>
      <c r="J24" s="28"/>
      <c r="K24" s="235">
        <f>SUM(L25:L27)</f>
        <v>0</v>
      </c>
      <c r="L24" s="25" t="s">
        <v>1</v>
      </c>
    </row>
    <row r="25" spans="1:13">
      <c r="D25" s="1" t="s">
        <v>18</v>
      </c>
      <c r="J25" s="35"/>
      <c r="K25" s="35"/>
      <c r="L25" s="233"/>
      <c r="M25" s="31" t="s">
        <v>1</v>
      </c>
    </row>
    <row r="26" spans="1:13">
      <c r="D26" s="36" t="s">
        <v>19</v>
      </c>
      <c r="J26" s="35"/>
      <c r="K26" s="35"/>
      <c r="L26" s="233"/>
      <c r="M26" s="202" t="s">
        <v>1</v>
      </c>
    </row>
    <row r="27" spans="1:13">
      <c r="D27" s="47" t="s">
        <v>20</v>
      </c>
      <c r="J27" s="35"/>
      <c r="K27" s="35"/>
      <c r="L27" s="233"/>
      <c r="M27" s="202" t="s">
        <v>1</v>
      </c>
    </row>
    <row r="28" spans="1:13" s="25" customFormat="1">
      <c r="B28" s="25" t="s">
        <v>21</v>
      </c>
      <c r="K28" s="235">
        <f>SUM(L29:L30)</f>
        <v>0</v>
      </c>
      <c r="L28" s="25" t="s">
        <v>1</v>
      </c>
    </row>
    <row r="29" spans="1:13">
      <c r="D29" s="1" t="s">
        <v>22</v>
      </c>
      <c r="K29" s="35"/>
      <c r="L29" s="237">
        <f>K8*0.05</f>
        <v>0</v>
      </c>
      <c r="M29" s="34" t="s">
        <v>1</v>
      </c>
    </row>
    <row r="30" spans="1:13">
      <c r="D30" s="48" t="s">
        <v>23</v>
      </c>
      <c r="K30" s="35"/>
      <c r="L30" s="237"/>
      <c r="M30" s="34" t="s">
        <v>1</v>
      </c>
    </row>
    <row r="31" spans="1:13" s="25" customFormat="1">
      <c r="K31" s="247"/>
    </row>
    <row r="32" spans="1:13">
      <c r="A32" s="49" t="s">
        <v>24</v>
      </c>
      <c r="B32" s="49"/>
      <c r="C32" s="49"/>
      <c r="D32" s="49"/>
      <c r="E32" s="49"/>
      <c r="F32" s="49"/>
      <c r="G32" s="49"/>
      <c r="H32" s="49"/>
      <c r="I32" s="236"/>
      <c r="J32" s="49" t="s">
        <v>1</v>
      </c>
      <c r="K32" s="49"/>
      <c r="L32" s="49"/>
      <c r="M32" s="49"/>
    </row>
    <row r="33" spans="1:13">
      <c r="A33" s="49"/>
      <c r="B33" s="49"/>
      <c r="C33" s="49"/>
      <c r="D33" s="49"/>
      <c r="E33" s="49"/>
      <c r="F33" s="49"/>
      <c r="G33" s="49"/>
      <c r="H33" s="49"/>
      <c r="I33" s="63"/>
      <c r="J33" s="49"/>
      <c r="K33" s="49"/>
      <c r="L33" s="49"/>
      <c r="M33" s="49"/>
    </row>
    <row r="34" spans="1:13">
      <c r="D34" s="48"/>
      <c r="K34" s="35"/>
      <c r="L34" s="34"/>
      <c r="M34" s="34"/>
    </row>
    <row r="35" spans="1:13" s="52" customFormat="1" ht="27.75">
      <c r="A35" s="11" t="s">
        <v>25</v>
      </c>
      <c r="B35" s="9"/>
      <c r="C35" s="9"/>
      <c r="D35" s="9"/>
      <c r="E35" s="9"/>
      <c r="F35" s="9"/>
      <c r="G35" s="9"/>
      <c r="H35" s="9"/>
      <c r="I35" s="50"/>
      <c r="J35" s="9"/>
      <c r="K35" s="295">
        <f>K36+K85+K134+K142</f>
        <v>0</v>
      </c>
      <c r="L35" s="51" t="s">
        <v>1</v>
      </c>
      <c r="M35" s="9"/>
    </row>
    <row r="36" spans="1:13" s="53" customFormat="1" ht="26.25" customHeight="1">
      <c r="B36" s="54" t="s">
        <v>26</v>
      </c>
      <c r="C36" s="54"/>
      <c r="I36" s="55"/>
      <c r="K36" s="296">
        <f>SUM(K37,K66,K72)</f>
        <v>0</v>
      </c>
      <c r="L36" s="56" t="s">
        <v>1</v>
      </c>
    </row>
    <row r="37" spans="1:13" s="22" customFormat="1" ht="27.75" customHeight="1">
      <c r="A37" s="57" t="s">
        <v>27</v>
      </c>
      <c r="B37" s="21"/>
      <c r="C37" s="21"/>
      <c r="K37" s="297">
        <f>K38+K51</f>
        <v>0</v>
      </c>
      <c r="L37" s="21" t="s">
        <v>1</v>
      </c>
    </row>
    <row r="38" spans="1:13" s="60" customFormat="1" ht="26.25" customHeight="1">
      <c r="A38" s="58" t="s">
        <v>28</v>
      </c>
      <c r="B38" s="59"/>
      <c r="C38" s="59"/>
      <c r="K38" s="298">
        <f>I39+I49</f>
        <v>0</v>
      </c>
      <c r="L38" s="59" t="s">
        <v>1</v>
      </c>
    </row>
    <row r="39" spans="1:13" s="25" customFormat="1">
      <c r="A39" s="25" t="s">
        <v>16</v>
      </c>
      <c r="I39" s="236">
        <f>K40+K43+K47</f>
        <v>0</v>
      </c>
      <c r="J39" s="25" t="s">
        <v>1</v>
      </c>
    </row>
    <row r="40" spans="1:13" s="25" customFormat="1">
      <c r="B40" s="25" t="s">
        <v>17</v>
      </c>
      <c r="J40" s="28"/>
      <c r="K40" s="235">
        <f>SUM(L41:L42)</f>
        <v>0</v>
      </c>
      <c r="L40" s="25" t="s">
        <v>1</v>
      </c>
    </row>
    <row r="41" spans="1:13">
      <c r="D41" s="1" t="s">
        <v>29</v>
      </c>
      <c r="J41" s="35"/>
      <c r="K41" s="35"/>
      <c r="L41" s="233"/>
      <c r="M41" s="1" t="s">
        <v>1</v>
      </c>
    </row>
    <row r="42" spans="1:13">
      <c r="D42" s="48" t="s">
        <v>30</v>
      </c>
      <c r="J42" s="35"/>
      <c r="K42" s="35"/>
      <c r="L42" s="234"/>
      <c r="M42" s="34" t="s">
        <v>1</v>
      </c>
    </row>
    <row r="43" spans="1:13" s="25" customFormat="1">
      <c r="B43" s="25" t="s">
        <v>21</v>
      </c>
      <c r="K43" s="235">
        <f>SUM(L44:L46)</f>
        <v>0</v>
      </c>
      <c r="L43" s="25" t="s">
        <v>1</v>
      </c>
    </row>
    <row r="44" spans="1:13" s="25" customFormat="1">
      <c r="D44" s="1" t="s">
        <v>70</v>
      </c>
      <c r="K44" s="28"/>
      <c r="L44" s="233"/>
      <c r="M44" s="1" t="s">
        <v>1</v>
      </c>
    </row>
    <row r="45" spans="1:13" s="25" customFormat="1">
      <c r="D45" s="1" t="s">
        <v>71</v>
      </c>
      <c r="K45" s="28"/>
      <c r="L45" s="234"/>
      <c r="M45" s="34" t="s">
        <v>1</v>
      </c>
    </row>
    <row r="46" spans="1:13" s="25" customFormat="1">
      <c r="D46" s="1" t="s">
        <v>72</v>
      </c>
      <c r="K46" s="28"/>
      <c r="L46" s="234"/>
      <c r="M46" s="34" t="s">
        <v>1</v>
      </c>
    </row>
    <row r="47" spans="1:13" s="25" customFormat="1">
      <c r="B47" s="25" t="s">
        <v>31</v>
      </c>
      <c r="K47" s="235"/>
      <c r="L47" s="25" t="s">
        <v>1</v>
      </c>
    </row>
    <row r="48" spans="1:13" s="25" customFormat="1">
      <c r="K48" s="247"/>
    </row>
    <row r="49" spans="1:13" s="25" customFormat="1">
      <c r="A49" s="25" t="s">
        <v>32</v>
      </c>
      <c r="I49" s="236"/>
      <c r="J49" s="25" t="s">
        <v>1</v>
      </c>
      <c r="K49" s="27"/>
      <c r="L49" s="27"/>
    </row>
    <row r="50" spans="1:13" s="25" customFormat="1" ht="13.5" customHeight="1">
      <c r="I50" s="63"/>
      <c r="K50" s="27"/>
      <c r="L50" s="27"/>
    </row>
    <row r="51" spans="1:13" s="67" customFormat="1">
      <c r="A51" s="64" t="s">
        <v>33</v>
      </c>
      <c r="B51" s="61"/>
      <c r="C51" s="61"/>
      <c r="D51" s="65"/>
      <c r="E51" s="65"/>
      <c r="F51" s="65"/>
      <c r="G51" s="65"/>
      <c r="H51" s="65"/>
      <c r="I51" s="65"/>
      <c r="J51" s="65"/>
      <c r="K51" s="250">
        <f>SUM(I52,I57,I61)</f>
        <v>0</v>
      </c>
      <c r="L51" s="61" t="s">
        <v>1</v>
      </c>
      <c r="M51" s="65"/>
    </row>
    <row r="52" spans="1:13" s="72" customFormat="1">
      <c r="A52" s="66"/>
      <c r="B52" s="68" t="s">
        <v>34</v>
      </c>
      <c r="C52" s="69"/>
      <c r="D52" s="70"/>
      <c r="E52" s="71"/>
      <c r="F52" s="71"/>
      <c r="G52" s="66"/>
      <c r="H52" s="66"/>
      <c r="I52" s="238">
        <f>SUM(L53:L55)</f>
        <v>0</v>
      </c>
      <c r="J52" s="24" t="s">
        <v>1</v>
      </c>
      <c r="K52" s="66"/>
      <c r="L52" s="66"/>
      <c r="M52" s="66"/>
    </row>
    <row r="53" spans="1:13" s="75" customFormat="1">
      <c r="A53" s="34"/>
      <c r="B53" s="73">
        <v>1</v>
      </c>
      <c r="C53" s="74" t="s">
        <v>73</v>
      </c>
      <c r="E53" s="34"/>
      <c r="F53" s="34"/>
      <c r="G53" s="34"/>
      <c r="H53" s="34"/>
      <c r="I53" s="34"/>
      <c r="J53" s="34"/>
      <c r="K53" s="34"/>
      <c r="L53" s="249"/>
      <c r="M53" s="34" t="s">
        <v>1</v>
      </c>
    </row>
    <row r="54" spans="1:13" s="75" customFormat="1">
      <c r="A54" s="34"/>
      <c r="B54" s="73">
        <v>2</v>
      </c>
      <c r="C54" s="74" t="s">
        <v>73</v>
      </c>
      <c r="E54" s="34"/>
      <c r="F54" s="34"/>
      <c r="G54" s="34"/>
      <c r="H54" s="34"/>
      <c r="I54" s="34"/>
      <c r="J54" s="34"/>
      <c r="K54" s="34"/>
      <c r="L54" s="249"/>
      <c r="M54" s="34" t="s">
        <v>1</v>
      </c>
    </row>
    <row r="55" spans="1:13" s="75" customFormat="1">
      <c r="A55" s="34"/>
      <c r="B55" s="73">
        <v>3</v>
      </c>
      <c r="C55" s="74" t="s">
        <v>73</v>
      </c>
      <c r="E55" s="34"/>
      <c r="F55" s="34"/>
      <c r="G55" s="34"/>
      <c r="H55" s="34"/>
      <c r="I55" s="34"/>
      <c r="J55" s="34"/>
      <c r="K55" s="34"/>
      <c r="L55" s="249"/>
      <c r="M55" s="34" t="s">
        <v>1</v>
      </c>
    </row>
    <row r="56" spans="1:13" s="75" customFormat="1" ht="9.75" customHeight="1">
      <c r="A56" s="34"/>
      <c r="B56" s="73"/>
      <c r="C56" s="74"/>
      <c r="E56" s="34"/>
      <c r="F56" s="34"/>
      <c r="G56" s="34"/>
      <c r="H56" s="34"/>
      <c r="I56" s="34"/>
      <c r="J56" s="34"/>
      <c r="K56" s="34"/>
      <c r="L56" s="76"/>
      <c r="M56" s="34"/>
    </row>
    <row r="57" spans="1:13" s="87" customFormat="1" ht="27" customHeight="1">
      <c r="A57" s="83"/>
      <c r="B57" s="68" t="s">
        <v>35</v>
      </c>
      <c r="C57" s="68"/>
      <c r="D57" s="68"/>
      <c r="E57" s="68"/>
      <c r="F57" s="68"/>
      <c r="G57" s="68"/>
      <c r="H57" s="68"/>
      <c r="I57" s="251">
        <f>SUM(L58:L60)</f>
        <v>0</v>
      </c>
      <c r="J57" s="85" t="s">
        <v>1</v>
      </c>
      <c r="K57" s="84"/>
      <c r="L57" s="85"/>
      <c r="M57" s="86"/>
    </row>
    <row r="58" spans="1:13" s="88" customFormat="1">
      <c r="B58" s="73">
        <v>1</v>
      </c>
      <c r="C58" s="74" t="s">
        <v>73</v>
      </c>
      <c r="D58" s="78"/>
      <c r="K58" s="89"/>
      <c r="L58" s="249"/>
      <c r="M58" s="90" t="s">
        <v>1</v>
      </c>
    </row>
    <row r="59" spans="1:13" s="88" customFormat="1">
      <c r="B59" s="73">
        <v>2</v>
      </c>
      <c r="C59" s="74" t="s">
        <v>73</v>
      </c>
      <c r="D59" s="78"/>
      <c r="K59" s="89"/>
      <c r="L59" s="249"/>
      <c r="M59" s="90" t="s">
        <v>1</v>
      </c>
    </row>
    <row r="60" spans="1:13" s="88" customFormat="1" ht="24" customHeight="1">
      <c r="B60" s="73">
        <v>3</v>
      </c>
      <c r="C60" s="74" t="s">
        <v>73</v>
      </c>
      <c r="D60" s="78"/>
      <c r="I60" s="91"/>
      <c r="J60" s="92"/>
      <c r="K60" s="89"/>
      <c r="L60" s="249"/>
      <c r="M60" s="90" t="s">
        <v>1</v>
      </c>
    </row>
    <row r="61" spans="1:13" s="72" customFormat="1">
      <c r="A61" s="93"/>
      <c r="B61" s="94" t="s">
        <v>36</v>
      </c>
      <c r="C61" s="95"/>
      <c r="D61" s="95"/>
      <c r="E61" s="95"/>
      <c r="F61" s="95"/>
      <c r="G61" s="95"/>
      <c r="H61" s="95"/>
      <c r="I61" s="252">
        <f>SUM(L62:L64)</f>
        <v>0</v>
      </c>
      <c r="J61" s="85" t="s">
        <v>1</v>
      </c>
      <c r="K61" s="96"/>
      <c r="L61" s="85"/>
      <c r="M61" s="97"/>
    </row>
    <row r="62" spans="1:13" s="88" customFormat="1">
      <c r="B62" s="73">
        <v>1</v>
      </c>
      <c r="C62" s="74" t="s">
        <v>73</v>
      </c>
      <c r="D62" s="78"/>
      <c r="K62" s="89"/>
      <c r="L62" s="249"/>
      <c r="M62" s="90" t="s">
        <v>1</v>
      </c>
    </row>
    <row r="63" spans="1:13" s="88" customFormat="1">
      <c r="B63" s="73">
        <v>2</v>
      </c>
      <c r="C63" s="74" t="s">
        <v>73</v>
      </c>
      <c r="D63" s="78"/>
      <c r="K63" s="89"/>
      <c r="L63" s="249"/>
      <c r="M63" s="90" t="s">
        <v>1</v>
      </c>
    </row>
    <row r="64" spans="1:13" s="88" customFormat="1">
      <c r="B64" s="73">
        <v>3</v>
      </c>
      <c r="C64" s="74" t="s">
        <v>73</v>
      </c>
      <c r="D64" s="78"/>
      <c r="K64" s="89"/>
      <c r="L64" s="249"/>
      <c r="M64" s="90" t="s">
        <v>1</v>
      </c>
    </row>
    <row r="65" spans="1:13" s="88" customFormat="1" ht="11.25" customHeight="1">
      <c r="C65" s="74"/>
      <c r="D65" s="78"/>
      <c r="K65" s="89"/>
      <c r="L65" s="76"/>
      <c r="M65" s="90"/>
    </row>
    <row r="66" spans="1:13" s="88" customFormat="1">
      <c r="A66" s="57" t="s">
        <v>87</v>
      </c>
      <c r="B66" s="73"/>
      <c r="C66" s="74"/>
      <c r="D66" s="78"/>
      <c r="K66" s="311">
        <f>I67</f>
        <v>0</v>
      </c>
      <c r="L66" s="312" t="s">
        <v>1</v>
      </c>
      <c r="M66" s="312"/>
    </row>
    <row r="67" spans="1:13" s="88" customFormat="1">
      <c r="B67" s="68" t="s">
        <v>35</v>
      </c>
      <c r="C67" s="68"/>
      <c r="D67" s="68"/>
      <c r="E67" s="68"/>
      <c r="F67" s="68"/>
      <c r="G67" s="68"/>
      <c r="H67" s="68"/>
      <c r="I67" s="251">
        <f>SUM(L68:L70)</f>
        <v>0</v>
      </c>
      <c r="J67" s="85" t="s">
        <v>1</v>
      </c>
      <c r="K67" s="84"/>
      <c r="L67" s="85"/>
      <c r="M67" s="86"/>
    </row>
    <row r="68" spans="1:13" s="88" customFormat="1">
      <c r="B68" s="73">
        <v>1</v>
      </c>
      <c r="C68" s="74" t="s">
        <v>88</v>
      </c>
      <c r="D68" s="78"/>
      <c r="K68" s="89"/>
      <c r="L68" s="249"/>
      <c r="M68" s="90" t="s">
        <v>1</v>
      </c>
    </row>
    <row r="69" spans="1:13" s="88" customFormat="1">
      <c r="B69" s="88">
        <v>2</v>
      </c>
      <c r="C69" s="74" t="s">
        <v>73</v>
      </c>
      <c r="D69" s="78"/>
      <c r="K69" s="89"/>
      <c r="L69" s="249"/>
      <c r="M69" s="90" t="s">
        <v>1</v>
      </c>
    </row>
    <row r="70" spans="1:13" s="88" customFormat="1">
      <c r="B70" s="73">
        <v>3</v>
      </c>
      <c r="C70" s="74" t="s">
        <v>73</v>
      </c>
      <c r="D70" s="78"/>
      <c r="K70" s="89"/>
      <c r="L70" s="249"/>
      <c r="M70" s="90" t="s">
        <v>1</v>
      </c>
    </row>
    <row r="71" spans="1:13" s="88" customFormat="1" ht="13.5" customHeight="1">
      <c r="C71" s="74"/>
      <c r="D71" s="78"/>
      <c r="K71" s="89"/>
      <c r="L71" s="76"/>
      <c r="M71" s="90"/>
    </row>
    <row r="72" spans="1:13" s="102" customFormat="1">
      <c r="A72" s="98" t="s">
        <v>37</v>
      </c>
      <c r="B72" s="98"/>
      <c r="C72" s="98"/>
      <c r="D72" s="98"/>
      <c r="E72" s="98"/>
      <c r="F72" s="98"/>
      <c r="G72" s="98"/>
      <c r="H72" s="98"/>
      <c r="I72" s="98"/>
      <c r="J72" s="98"/>
      <c r="K72" s="254">
        <f>I73+I79</f>
        <v>0</v>
      </c>
      <c r="L72" s="99" t="s">
        <v>1</v>
      </c>
      <c r="M72" s="100"/>
    </row>
    <row r="73" spans="1:13" s="102" customFormat="1">
      <c r="A73" s="62" t="s">
        <v>38</v>
      </c>
      <c r="B73" s="62"/>
      <c r="C73" s="62"/>
      <c r="D73" s="62"/>
      <c r="E73" s="62"/>
      <c r="F73" s="62"/>
      <c r="G73" s="62"/>
      <c r="H73" s="62"/>
      <c r="I73" s="253">
        <f>SUM(K75:K77)</f>
        <v>0</v>
      </c>
      <c r="J73" s="62" t="s">
        <v>1</v>
      </c>
      <c r="K73" s="103"/>
      <c r="L73" s="62"/>
      <c r="M73" s="104"/>
    </row>
    <row r="74" spans="1:13" s="102" customFormat="1">
      <c r="A74" s="39"/>
      <c r="B74" s="39"/>
      <c r="C74" s="39"/>
      <c r="D74" s="105" t="s">
        <v>39</v>
      </c>
      <c r="E74" s="105" t="s">
        <v>40</v>
      </c>
      <c r="F74" s="105"/>
      <c r="G74" s="105" t="s">
        <v>41</v>
      </c>
      <c r="H74" s="105"/>
      <c r="I74" s="326" t="s">
        <v>42</v>
      </c>
      <c r="J74" s="326"/>
      <c r="K74" s="106" t="s">
        <v>43</v>
      </c>
      <c r="L74" s="82"/>
      <c r="M74" s="39"/>
    </row>
    <row r="75" spans="1:13" s="306" customFormat="1" ht="27" customHeight="1">
      <c r="A75" s="299"/>
      <c r="B75" s="300">
        <v>1</v>
      </c>
      <c r="C75" s="332" t="s">
        <v>74</v>
      </c>
      <c r="D75" s="332"/>
      <c r="E75" s="301"/>
      <c r="F75" s="302"/>
      <c r="G75" s="301"/>
      <c r="H75" s="302"/>
      <c r="I75" s="265"/>
      <c r="J75" s="303"/>
      <c r="K75" s="304">
        <f>I75*E75</f>
        <v>0</v>
      </c>
      <c r="L75" s="305" t="s">
        <v>1</v>
      </c>
      <c r="M75" s="299"/>
    </row>
    <row r="76" spans="1:13" s="306" customFormat="1" ht="27" customHeight="1">
      <c r="A76" s="299"/>
      <c r="B76" s="300">
        <v>2</v>
      </c>
      <c r="C76" s="332" t="s">
        <v>74</v>
      </c>
      <c r="D76" s="332"/>
      <c r="E76" s="301"/>
      <c r="F76" s="302"/>
      <c r="G76" s="301"/>
      <c r="H76" s="302"/>
      <c r="I76" s="265"/>
      <c r="J76" s="303"/>
      <c r="K76" s="304">
        <f t="shared" ref="K76:K77" si="0">I76*E76</f>
        <v>0</v>
      </c>
      <c r="L76" s="305" t="s">
        <v>1</v>
      </c>
      <c r="M76" s="299"/>
    </row>
    <row r="77" spans="1:13" s="306" customFormat="1" ht="27" customHeight="1">
      <c r="A77" s="299"/>
      <c r="B77" s="300">
        <v>3</v>
      </c>
      <c r="C77" s="332" t="s">
        <v>74</v>
      </c>
      <c r="D77" s="332"/>
      <c r="E77" s="301"/>
      <c r="F77" s="302"/>
      <c r="G77" s="301"/>
      <c r="H77" s="302"/>
      <c r="I77" s="265"/>
      <c r="J77" s="303"/>
      <c r="K77" s="304">
        <f t="shared" si="0"/>
        <v>0</v>
      </c>
      <c r="L77" s="305" t="s">
        <v>1</v>
      </c>
      <c r="M77" s="299"/>
    </row>
    <row r="78" spans="1:13" s="88" customFormat="1" ht="15.75" customHeight="1">
      <c r="C78" s="74"/>
      <c r="D78" s="78"/>
      <c r="K78" s="89"/>
      <c r="L78" s="76"/>
      <c r="M78" s="90"/>
    </row>
    <row r="79" spans="1:13" s="102" customFormat="1">
      <c r="A79" s="62" t="s">
        <v>75</v>
      </c>
      <c r="B79" s="62"/>
      <c r="C79" s="62"/>
      <c r="D79" s="62"/>
      <c r="E79" s="62"/>
      <c r="F79" s="62"/>
      <c r="G79" s="62"/>
      <c r="H79" s="62"/>
      <c r="I79" s="253">
        <f>SUM(K81:K83)</f>
        <v>0</v>
      </c>
      <c r="J79" s="62" t="s">
        <v>1</v>
      </c>
      <c r="K79" s="103"/>
      <c r="L79" s="62"/>
      <c r="M79" s="104"/>
    </row>
    <row r="80" spans="1:13" s="102" customFormat="1">
      <c r="A80" s="39"/>
      <c r="B80" s="39"/>
      <c r="C80" s="39"/>
      <c r="D80" s="105" t="s">
        <v>39</v>
      </c>
      <c r="E80" s="105" t="s">
        <v>40</v>
      </c>
      <c r="F80" s="105"/>
      <c r="G80" s="105" t="s">
        <v>41</v>
      </c>
      <c r="H80" s="105"/>
      <c r="I80" s="326" t="s">
        <v>42</v>
      </c>
      <c r="J80" s="326"/>
      <c r="K80" s="106" t="s">
        <v>43</v>
      </c>
      <c r="L80" s="82"/>
      <c r="M80" s="39"/>
    </row>
    <row r="81" spans="1:13" s="306" customFormat="1" ht="27" customHeight="1">
      <c r="A81" s="299"/>
      <c r="B81" s="300">
        <v>1</v>
      </c>
      <c r="C81" s="332" t="s">
        <v>74</v>
      </c>
      <c r="D81" s="332"/>
      <c r="E81" s="301"/>
      <c r="F81" s="302"/>
      <c r="G81" s="301"/>
      <c r="H81" s="302"/>
      <c r="I81" s="265"/>
      <c r="J81" s="303"/>
      <c r="K81" s="304">
        <f>I81*E81</f>
        <v>0</v>
      </c>
      <c r="L81" s="305" t="s">
        <v>1</v>
      </c>
      <c r="M81" s="299"/>
    </row>
    <row r="82" spans="1:13" s="306" customFormat="1" ht="27" customHeight="1">
      <c r="A82" s="299"/>
      <c r="B82" s="300">
        <v>2</v>
      </c>
      <c r="C82" s="332" t="s">
        <v>74</v>
      </c>
      <c r="D82" s="332"/>
      <c r="E82" s="301"/>
      <c r="F82" s="302"/>
      <c r="G82" s="301"/>
      <c r="H82" s="302"/>
      <c r="I82" s="265"/>
      <c r="J82" s="303"/>
      <c r="K82" s="304">
        <f t="shared" ref="K82:K83" si="1">I82*E82</f>
        <v>0</v>
      </c>
      <c r="L82" s="305" t="s">
        <v>1</v>
      </c>
      <c r="M82" s="299"/>
    </row>
    <row r="83" spans="1:13" s="306" customFormat="1" ht="27" customHeight="1">
      <c r="A83" s="299"/>
      <c r="B83" s="300">
        <v>3</v>
      </c>
      <c r="C83" s="332" t="s">
        <v>74</v>
      </c>
      <c r="D83" s="332"/>
      <c r="E83" s="301"/>
      <c r="F83" s="302"/>
      <c r="G83" s="301"/>
      <c r="H83" s="302"/>
      <c r="I83" s="265"/>
      <c r="J83" s="303"/>
      <c r="K83" s="307">
        <f t="shared" si="1"/>
        <v>0</v>
      </c>
      <c r="L83" s="305" t="s">
        <v>1</v>
      </c>
      <c r="M83" s="299"/>
    </row>
    <row r="84" spans="1:13" s="264" customFormat="1" ht="17.25" customHeight="1">
      <c r="A84" s="256"/>
      <c r="B84" s="257"/>
      <c r="C84" s="266"/>
      <c r="D84" s="266"/>
      <c r="E84" s="259"/>
      <c r="F84" s="259"/>
      <c r="G84" s="259"/>
      <c r="H84" s="259"/>
      <c r="I84" s="267"/>
      <c r="J84" s="261"/>
      <c r="K84" s="268"/>
      <c r="L84" s="263"/>
      <c r="M84" s="256"/>
    </row>
    <row r="85" spans="1:13" s="114" customFormat="1" ht="27.75">
      <c r="A85" s="53"/>
      <c r="B85" s="54" t="s">
        <v>46</v>
      </c>
      <c r="C85" s="111"/>
      <c r="D85" s="112"/>
      <c r="E85" s="112"/>
      <c r="F85" s="112"/>
      <c r="G85" s="112"/>
      <c r="H85" s="112"/>
      <c r="I85" s="113"/>
      <c r="J85" s="112"/>
      <c r="K85" s="275">
        <f>SUM(K86,K115,K121)</f>
        <v>0</v>
      </c>
      <c r="L85" s="56" t="s">
        <v>1</v>
      </c>
      <c r="M85" s="53"/>
    </row>
    <row r="86" spans="1:13" s="21" customFormat="1" ht="31.5" customHeight="1">
      <c r="A86" s="57" t="s">
        <v>27</v>
      </c>
      <c r="D86" s="22"/>
      <c r="E86" s="22"/>
      <c r="F86" s="22"/>
      <c r="G86" s="22"/>
      <c r="H86" s="22"/>
      <c r="I86" s="22"/>
      <c r="J86" s="22"/>
      <c r="K86" s="238">
        <f>K87+K100</f>
        <v>0</v>
      </c>
      <c r="L86" s="21" t="s">
        <v>1</v>
      </c>
      <c r="M86" s="22"/>
    </row>
    <row r="87" spans="1:13" s="59" customFormat="1" ht="28.5" customHeight="1">
      <c r="A87" s="58" t="s">
        <v>28</v>
      </c>
      <c r="D87" s="60"/>
      <c r="E87" s="60"/>
      <c r="F87" s="60"/>
      <c r="G87" s="60"/>
      <c r="H87" s="60"/>
      <c r="I87" s="60"/>
      <c r="J87" s="60"/>
      <c r="K87" s="250">
        <f>SUM(I88,I98)</f>
        <v>0</v>
      </c>
      <c r="L87" s="59" t="s">
        <v>1</v>
      </c>
      <c r="M87" s="60"/>
    </row>
    <row r="88" spans="1:13" s="25" customFormat="1">
      <c r="A88" s="25" t="s">
        <v>16</v>
      </c>
      <c r="I88" s="236">
        <f>K89+K92+K96</f>
        <v>0</v>
      </c>
      <c r="J88" s="25" t="s">
        <v>1</v>
      </c>
    </row>
    <row r="89" spans="1:13" s="25" customFormat="1">
      <c r="B89" s="25" t="s">
        <v>17</v>
      </c>
      <c r="J89" s="28"/>
      <c r="K89" s="235">
        <f>SUM(L90:L91)</f>
        <v>0</v>
      </c>
      <c r="L89" s="25" t="s">
        <v>1</v>
      </c>
    </row>
    <row r="90" spans="1:13">
      <c r="D90" s="1" t="s">
        <v>29</v>
      </c>
      <c r="J90" s="35"/>
      <c r="K90" s="35"/>
      <c r="L90" s="233"/>
      <c r="M90" s="1" t="s">
        <v>1</v>
      </c>
    </row>
    <row r="91" spans="1:13">
      <c r="D91" s="48" t="s">
        <v>30</v>
      </c>
      <c r="J91" s="35"/>
      <c r="K91" s="35"/>
      <c r="L91" s="234"/>
      <c r="M91" s="34" t="s">
        <v>1</v>
      </c>
    </row>
    <row r="92" spans="1:13" s="25" customFormat="1">
      <c r="B92" s="25" t="s">
        <v>21</v>
      </c>
      <c r="K92" s="235">
        <f>SUM(L93:L95)</f>
        <v>0</v>
      </c>
      <c r="L92" s="25" t="s">
        <v>1</v>
      </c>
    </row>
    <row r="93" spans="1:13" s="25" customFormat="1">
      <c r="D93" s="1" t="s">
        <v>70</v>
      </c>
      <c r="K93" s="28"/>
      <c r="L93" s="233"/>
      <c r="M93" s="1" t="s">
        <v>1</v>
      </c>
    </row>
    <row r="94" spans="1:13" s="25" customFormat="1">
      <c r="D94" s="1" t="s">
        <v>71</v>
      </c>
      <c r="K94" s="28"/>
      <c r="L94" s="234"/>
      <c r="M94" s="34" t="s">
        <v>1</v>
      </c>
    </row>
    <row r="95" spans="1:13" s="25" customFormat="1">
      <c r="D95" s="1" t="s">
        <v>72</v>
      </c>
      <c r="K95" s="28"/>
      <c r="L95" s="234"/>
      <c r="M95" s="34" t="s">
        <v>1</v>
      </c>
    </row>
    <row r="96" spans="1:13" s="25" customFormat="1">
      <c r="B96" s="25" t="s">
        <v>31</v>
      </c>
      <c r="K96" s="235"/>
      <c r="L96" s="25" t="s">
        <v>1</v>
      </c>
    </row>
    <row r="97" spans="1:13" s="25" customFormat="1">
      <c r="K97" s="247"/>
    </row>
    <row r="98" spans="1:13" s="25" customFormat="1">
      <c r="A98" s="25" t="s">
        <v>32</v>
      </c>
      <c r="I98" s="236"/>
      <c r="J98" s="25" t="s">
        <v>1</v>
      </c>
      <c r="K98" s="27"/>
      <c r="L98" s="27"/>
    </row>
    <row r="99" spans="1:13" s="25" customFormat="1">
      <c r="K99" s="28"/>
    </row>
    <row r="100" spans="1:13" s="67" customFormat="1">
      <c r="A100" s="64" t="s">
        <v>33</v>
      </c>
      <c r="B100" s="61"/>
      <c r="C100" s="61"/>
      <c r="D100" s="65"/>
      <c r="E100" s="65"/>
      <c r="F100" s="65"/>
      <c r="G100" s="65"/>
      <c r="H100" s="65"/>
      <c r="I100" s="65"/>
      <c r="J100" s="65"/>
      <c r="K100" s="250">
        <f>SUM(I101,I106,I110)</f>
        <v>0</v>
      </c>
      <c r="L100" s="61" t="s">
        <v>1</v>
      </c>
      <c r="M100" s="65"/>
    </row>
    <row r="101" spans="1:13" s="72" customFormat="1">
      <c r="A101" s="66"/>
      <c r="B101" s="68" t="s">
        <v>34</v>
      </c>
      <c r="C101" s="69"/>
      <c r="D101" s="70"/>
      <c r="E101" s="71"/>
      <c r="F101" s="71"/>
      <c r="G101" s="66"/>
      <c r="H101" s="66"/>
      <c r="I101" s="238">
        <f>SUM(L102:L104)</f>
        <v>0</v>
      </c>
      <c r="J101" s="24" t="s">
        <v>1</v>
      </c>
      <c r="K101" s="66"/>
      <c r="L101" s="66"/>
      <c r="M101" s="66"/>
    </row>
    <row r="102" spans="1:13" s="75" customFormat="1">
      <c r="A102" s="34"/>
      <c r="B102" s="73">
        <v>1</v>
      </c>
      <c r="C102" s="74" t="s">
        <v>73</v>
      </c>
      <c r="E102" s="34"/>
      <c r="F102" s="34"/>
      <c r="G102" s="34"/>
      <c r="H102" s="34"/>
      <c r="I102" s="34"/>
      <c r="J102" s="34"/>
      <c r="K102" s="34"/>
      <c r="L102" s="249"/>
      <c r="M102" s="34" t="s">
        <v>1</v>
      </c>
    </row>
    <row r="103" spans="1:13" s="75" customFormat="1">
      <c r="A103" s="34"/>
      <c r="B103" s="73">
        <v>2</v>
      </c>
      <c r="C103" s="74" t="s">
        <v>73</v>
      </c>
      <c r="E103" s="34"/>
      <c r="F103" s="34"/>
      <c r="G103" s="34"/>
      <c r="H103" s="34"/>
      <c r="I103" s="34"/>
      <c r="J103" s="34"/>
      <c r="K103" s="34"/>
      <c r="L103" s="249"/>
      <c r="M103" s="34" t="s">
        <v>1</v>
      </c>
    </row>
    <row r="104" spans="1:13" s="75" customFormat="1">
      <c r="A104" s="34"/>
      <c r="B104" s="73">
        <v>3</v>
      </c>
      <c r="C104" s="74" t="s">
        <v>73</v>
      </c>
      <c r="E104" s="34"/>
      <c r="F104" s="34"/>
      <c r="G104" s="34"/>
      <c r="H104" s="34"/>
      <c r="I104" s="34"/>
      <c r="J104" s="34"/>
      <c r="K104" s="34"/>
      <c r="L104" s="249"/>
      <c r="M104" s="34" t="s">
        <v>1</v>
      </c>
    </row>
    <row r="105" spans="1:13" s="75" customFormat="1" ht="9.75" customHeight="1">
      <c r="A105" s="34"/>
      <c r="B105" s="73"/>
      <c r="C105" s="74"/>
      <c r="E105" s="34"/>
      <c r="F105" s="34"/>
      <c r="G105" s="34"/>
      <c r="H105" s="34"/>
      <c r="I105" s="34"/>
      <c r="J105" s="34"/>
      <c r="K105" s="34"/>
      <c r="L105" s="76"/>
      <c r="M105" s="34"/>
    </row>
    <row r="106" spans="1:13" s="87" customFormat="1" ht="27" customHeight="1">
      <c r="A106" s="83"/>
      <c r="B106" s="68" t="s">
        <v>35</v>
      </c>
      <c r="C106" s="68"/>
      <c r="D106" s="68"/>
      <c r="E106" s="68"/>
      <c r="F106" s="68"/>
      <c r="G106" s="68"/>
      <c r="H106" s="68"/>
      <c r="I106" s="251">
        <f>SUM(L107:L109)</f>
        <v>0</v>
      </c>
      <c r="J106" s="85" t="s">
        <v>1</v>
      </c>
      <c r="K106" s="84"/>
      <c r="L106" s="85"/>
      <c r="M106" s="86"/>
    </row>
    <row r="107" spans="1:13" s="88" customFormat="1">
      <c r="B107" s="73">
        <v>1</v>
      </c>
      <c r="C107" s="74" t="s">
        <v>73</v>
      </c>
      <c r="D107" s="78"/>
      <c r="K107" s="89"/>
      <c r="L107" s="249"/>
      <c r="M107" s="90" t="s">
        <v>1</v>
      </c>
    </row>
    <row r="108" spans="1:13" s="88" customFormat="1">
      <c r="B108" s="73">
        <v>2</v>
      </c>
      <c r="C108" s="74" t="s">
        <v>73</v>
      </c>
      <c r="D108" s="78"/>
      <c r="K108" s="89"/>
      <c r="L108" s="249"/>
      <c r="M108" s="90" t="s">
        <v>1</v>
      </c>
    </row>
    <row r="109" spans="1:13" s="88" customFormat="1" ht="24" customHeight="1">
      <c r="B109" s="73">
        <v>3</v>
      </c>
      <c r="C109" s="74" t="s">
        <v>73</v>
      </c>
      <c r="D109" s="78"/>
      <c r="I109" s="91"/>
      <c r="J109" s="92"/>
      <c r="K109" s="89"/>
      <c r="L109" s="249"/>
      <c r="M109" s="90" t="s">
        <v>1</v>
      </c>
    </row>
    <row r="110" spans="1:13" s="72" customFormat="1">
      <c r="A110" s="93"/>
      <c r="B110" s="94" t="s">
        <v>36</v>
      </c>
      <c r="C110" s="95"/>
      <c r="D110" s="95"/>
      <c r="E110" s="95"/>
      <c r="F110" s="95"/>
      <c r="G110" s="95"/>
      <c r="H110" s="95"/>
      <c r="I110" s="252">
        <f>SUM(L111:L113)</f>
        <v>0</v>
      </c>
      <c r="J110" s="85" t="s">
        <v>1</v>
      </c>
      <c r="K110" s="96"/>
      <c r="L110" s="85"/>
      <c r="M110" s="97"/>
    </row>
    <row r="111" spans="1:13" s="88" customFormat="1">
      <c r="B111" s="73">
        <v>1</v>
      </c>
      <c r="C111" s="74" t="s">
        <v>73</v>
      </c>
      <c r="D111" s="78"/>
      <c r="K111" s="89"/>
      <c r="L111" s="249"/>
      <c r="M111" s="90" t="s">
        <v>1</v>
      </c>
    </row>
    <row r="112" spans="1:13" s="88" customFormat="1">
      <c r="B112" s="73">
        <v>2</v>
      </c>
      <c r="C112" s="74" t="s">
        <v>73</v>
      </c>
      <c r="D112" s="78"/>
      <c r="K112" s="89"/>
      <c r="L112" s="249"/>
      <c r="M112" s="90" t="s">
        <v>1</v>
      </c>
    </row>
    <row r="113" spans="1:13" s="88" customFormat="1">
      <c r="B113" s="73">
        <v>3</v>
      </c>
      <c r="C113" s="74" t="s">
        <v>73</v>
      </c>
      <c r="D113" s="78"/>
      <c r="K113" s="89"/>
      <c r="L113" s="249"/>
      <c r="M113" s="90" t="s">
        <v>1</v>
      </c>
    </row>
    <row r="114" spans="1:13" s="88" customFormat="1" ht="15.75" customHeight="1">
      <c r="B114" s="73"/>
      <c r="C114" s="74"/>
      <c r="D114" s="78"/>
      <c r="K114" s="89"/>
      <c r="L114" s="76"/>
      <c r="M114" s="90"/>
    </row>
    <row r="115" spans="1:13" s="88" customFormat="1">
      <c r="A115" s="57" t="s">
        <v>87</v>
      </c>
      <c r="B115" s="73"/>
      <c r="C115" s="74"/>
      <c r="D115" s="78"/>
      <c r="K115" s="311">
        <f>I116</f>
        <v>0</v>
      </c>
      <c r="L115" s="312" t="s">
        <v>1</v>
      </c>
      <c r="M115" s="312"/>
    </row>
    <row r="116" spans="1:13" s="88" customFormat="1">
      <c r="B116" s="68" t="s">
        <v>35</v>
      </c>
      <c r="C116" s="68"/>
      <c r="D116" s="68"/>
      <c r="E116" s="68"/>
      <c r="F116" s="68"/>
      <c r="G116" s="68"/>
      <c r="H116" s="68"/>
      <c r="I116" s="251">
        <f>SUM(L117:L119)</f>
        <v>0</v>
      </c>
      <c r="J116" s="85" t="s">
        <v>1</v>
      </c>
      <c r="K116" s="84"/>
      <c r="L116" s="85"/>
      <c r="M116" s="86"/>
    </row>
    <row r="117" spans="1:13" s="88" customFormat="1">
      <c r="B117" s="73">
        <v>1</v>
      </c>
      <c r="C117" s="74" t="s">
        <v>88</v>
      </c>
      <c r="D117" s="78"/>
      <c r="K117" s="89"/>
      <c r="L117" s="249"/>
      <c r="M117" s="90" t="s">
        <v>1</v>
      </c>
    </row>
    <row r="118" spans="1:13" s="88" customFormat="1">
      <c r="B118" s="88">
        <v>2</v>
      </c>
      <c r="C118" s="74" t="s">
        <v>73</v>
      </c>
      <c r="D118" s="78"/>
      <c r="K118" s="89"/>
      <c r="L118" s="249"/>
      <c r="M118" s="90" t="s">
        <v>1</v>
      </c>
    </row>
    <row r="119" spans="1:13" s="88" customFormat="1">
      <c r="B119" s="73">
        <v>3</v>
      </c>
      <c r="C119" s="74" t="s">
        <v>73</v>
      </c>
      <c r="D119" s="78"/>
      <c r="K119" s="89"/>
      <c r="L119" s="249"/>
      <c r="M119" s="90" t="s">
        <v>1</v>
      </c>
    </row>
    <row r="120" spans="1:13" s="88" customFormat="1">
      <c r="C120" s="74"/>
      <c r="D120" s="78"/>
      <c r="K120" s="89"/>
      <c r="L120" s="76"/>
      <c r="M120" s="90"/>
    </row>
    <row r="121" spans="1:13" s="88" customFormat="1">
      <c r="A121" s="98" t="s">
        <v>37</v>
      </c>
      <c r="B121" s="98"/>
      <c r="C121" s="98"/>
      <c r="D121" s="98"/>
      <c r="E121" s="98"/>
      <c r="F121" s="98"/>
      <c r="G121" s="98"/>
      <c r="H121" s="98"/>
      <c r="I121" s="98"/>
      <c r="J121" s="98"/>
      <c r="K121" s="254">
        <f>SUM(I122,I128)</f>
        <v>0</v>
      </c>
      <c r="L121" s="99" t="s">
        <v>1</v>
      </c>
      <c r="M121" s="100"/>
    </row>
    <row r="122" spans="1:13" s="102" customFormat="1">
      <c r="A122" s="62" t="s">
        <v>38</v>
      </c>
      <c r="B122" s="62"/>
      <c r="C122" s="62"/>
      <c r="D122" s="62"/>
      <c r="E122" s="62"/>
      <c r="F122" s="62"/>
      <c r="G122" s="62"/>
      <c r="H122" s="62"/>
      <c r="I122" s="253">
        <f>SUM(K124:K126)</f>
        <v>0</v>
      </c>
      <c r="J122" s="62" t="s">
        <v>1</v>
      </c>
      <c r="K122" s="103"/>
      <c r="L122" s="62"/>
      <c r="M122" s="104"/>
    </row>
    <row r="123" spans="1:13" s="102" customFormat="1">
      <c r="A123" s="39"/>
      <c r="B123" s="39"/>
      <c r="C123" s="39"/>
      <c r="D123" s="105" t="s">
        <v>39</v>
      </c>
      <c r="E123" s="105" t="s">
        <v>40</v>
      </c>
      <c r="F123" s="105"/>
      <c r="G123" s="105" t="s">
        <v>41</v>
      </c>
      <c r="H123" s="105"/>
      <c r="I123" s="326" t="s">
        <v>42</v>
      </c>
      <c r="J123" s="326"/>
      <c r="K123" s="106" t="s">
        <v>43</v>
      </c>
      <c r="L123" s="82"/>
      <c r="M123" s="39"/>
    </row>
    <row r="124" spans="1:13" s="306" customFormat="1" ht="27" customHeight="1">
      <c r="A124" s="299"/>
      <c r="B124" s="300">
        <v>1</v>
      </c>
      <c r="C124" s="332" t="s">
        <v>74</v>
      </c>
      <c r="D124" s="332"/>
      <c r="E124" s="301"/>
      <c r="F124" s="302"/>
      <c r="G124" s="301"/>
      <c r="H124" s="302"/>
      <c r="I124" s="265"/>
      <c r="J124" s="303"/>
      <c r="K124" s="304">
        <f>I124*E124</f>
        <v>0</v>
      </c>
      <c r="L124" s="305" t="s">
        <v>1</v>
      </c>
      <c r="M124" s="299"/>
    </row>
    <row r="125" spans="1:13" s="306" customFormat="1" ht="27" customHeight="1">
      <c r="A125" s="299"/>
      <c r="B125" s="300">
        <v>2</v>
      </c>
      <c r="C125" s="332" t="s">
        <v>74</v>
      </c>
      <c r="D125" s="332"/>
      <c r="E125" s="301"/>
      <c r="F125" s="302"/>
      <c r="G125" s="301"/>
      <c r="H125" s="302"/>
      <c r="I125" s="265"/>
      <c r="J125" s="303"/>
      <c r="K125" s="304">
        <f t="shared" ref="K125:K126" si="2">I125*E125</f>
        <v>0</v>
      </c>
      <c r="L125" s="305" t="s">
        <v>1</v>
      </c>
      <c r="M125" s="299"/>
    </row>
    <row r="126" spans="1:13" s="306" customFormat="1" ht="27" customHeight="1">
      <c r="A126" s="299"/>
      <c r="B126" s="300">
        <v>3</v>
      </c>
      <c r="C126" s="332" t="s">
        <v>74</v>
      </c>
      <c r="D126" s="332"/>
      <c r="E126" s="301"/>
      <c r="F126" s="302"/>
      <c r="G126" s="301"/>
      <c r="H126" s="302"/>
      <c r="I126" s="265"/>
      <c r="J126" s="303"/>
      <c r="K126" s="304">
        <f t="shared" si="2"/>
        <v>0</v>
      </c>
      <c r="L126" s="305" t="s">
        <v>1</v>
      </c>
      <c r="M126" s="299"/>
    </row>
    <row r="127" spans="1:13" s="88" customFormat="1" ht="15.75" customHeight="1">
      <c r="C127" s="74"/>
      <c r="D127" s="78"/>
      <c r="K127" s="89"/>
      <c r="L127" s="76"/>
      <c r="M127" s="90"/>
    </row>
    <row r="128" spans="1:13" s="102" customFormat="1">
      <c r="A128" s="62" t="s">
        <v>75</v>
      </c>
      <c r="B128" s="62"/>
      <c r="C128" s="62"/>
      <c r="D128" s="62"/>
      <c r="E128" s="62"/>
      <c r="F128" s="62"/>
      <c r="G128" s="62"/>
      <c r="H128" s="62"/>
      <c r="I128" s="253">
        <f>SUM(K130:K132)</f>
        <v>0</v>
      </c>
      <c r="J128" s="62" t="s">
        <v>1</v>
      </c>
      <c r="K128" s="103"/>
      <c r="L128" s="62"/>
      <c r="M128" s="104"/>
    </row>
    <row r="129" spans="1:13" s="102" customFormat="1">
      <c r="A129" s="39"/>
      <c r="B129" s="39"/>
      <c r="C129" s="39"/>
      <c r="D129" s="105" t="s">
        <v>39</v>
      </c>
      <c r="E129" s="105" t="s">
        <v>40</v>
      </c>
      <c r="F129" s="105"/>
      <c r="G129" s="105" t="s">
        <v>41</v>
      </c>
      <c r="H129" s="105"/>
      <c r="I129" s="326" t="s">
        <v>42</v>
      </c>
      <c r="J129" s="326"/>
      <c r="K129" s="106" t="s">
        <v>43</v>
      </c>
      <c r="L129" s="82"/>
      <c r="M129" s="39"/>
    </row>
    <row r="130" spans="1:13" s="306" customFormat="1" ht="27" customHeight="1">
      <c r="A130" s="299"/>
      <c r="B130" s="300">
        <v>1</v>
      </c>
      <c r="C130" s="332" t="s">
        <v>74</v>
      </c>
      <c r="D130" s="332"/>
      <c r="E130" s="301"/>
      <c r="F130" s="302"/>
      <c r="G130" s="301"/>
      <c r="H130" s="302"/>
      <c r="I130" s="265"/>
      <c r="J130" s="303"/>
      <c r="K130" s="304">
        <f>I130*E130</f>
        <v>0</v>
      </c>
      <c r="L130" s="305" t="s">
        <v>1</v>
      </c>
      <c r="M130" s="299"/>
    </row>
    <row r="131" spans="1:13" s="306" customFormat="1" ht="27" customHeight="1">
      <c r="A131" s="299"/>
      <c r="B131" s="300">
        <v>2</v>
      </c>
      <c r="C131" s="332" t="s">
        <v>74</v>
      </c>
      <c r="D131" s="332"/>
      <c r="E131" s="301"/>
      <c r="F131" s="302"/>
      <c r="G131" s="301"/>
      <c r="H131" s="302"/>
      <c r="I131" s="265"/>
      <c r="J131" s="303"/>
      <c r="K131" s="304">
        <f t="shared" ref="K131:K132" si="3">I131*E131</f>
        <v>0</v>
      </c>
      <c r="L131" s="305" t="s">
        <v>1</v>
      </c>
      <c r="M131" s="299"/>
    </row>
    <row r="132" spans="1:13" s="306" customFormat="1" ht="27" customHeight="1">
      <c r="A132" s="299"/>
      <c r="B132" s="300">
        <v>3</v>
      </c>
      <c r="C132" s="332" t="s">
        <v>74</v>
      </c>
      <c r="D132" s="332"/>
      <c r="E132" s="301"/>
      <c r="F132" s="302"/>
      <c r="G132" s="301"/>
      <c r="H132" s="302"/>
      <c r="I132" s="265"/>
      <c r="J132" s="303"/>
      <c r="K132" s="307">
        <f t="shared" si="3"/>
        <v>0</v>
      </c>
      <c r="L132" s="305" t="s">
        <v>1</v>
      </c>
      <c r="M132" s="299"/>
    </row>
    <row r="133" spans="1:13" s="88" customFormat="1" ht="15.75" customHeight="1">
      <c r="C133" s="74"/>
      <c r="D133" s="78"/>
      <c r="K133" s="89"/>
      <c r="L133" s="76"/>
      <c r="M133" s="90"/>
    </row>
    <row r="134" spans="1:13" s="117" customFormat="1" ht="25.5" customHeight="1">
      <c r="B134" s="118" t="s">
        <v>47</v>
      </c>
      <c r="C134" s="119"/>
      <c r="D134" s="120"/>
      <c r="E134" s="120"/>
      <c r="F134" s="120"/>
      <c r="G134" s="120"/>
      <c r="H134" s="120"/>
      <c r="I134" s="120"/>
      <c r="J134" s="120"/>
      <c r="K134" s="277">
        <f>K135</f>
        <v>0</v>
      </c>
      <c r="L134" s="121" t="s">
        <v>1</v>
      </c>
      <c r="M134" s="122"/>
    </row>
    <row r="135" spans="1:13" s="125" customFormat="1" ht="25.5" customHeight="1">
      <c r="A135" s="69" t="s">
        <v>27</v>
      </c>
      <c r="B135" s="69"/>
      <c r="C135" s="69"/>
      <c r="D135" s="69"/>
      <c r="E135" s="69"/>
      <c r="F135" s="69"/>
      <c r="G135" s="69"/>
      <c r="H135" s="69"/>
      <c r="I135" s="69"/>
      <c r="J135" s="69"/>
      <c r="K135" s="276">
        <f>SUM(K136)</f>
        <v>0</v>
      </c>
      <c r="L135" s="115" t="s">
        <v>1</v>
      </c>
      <c r="M135" s="124"/>
    </row>
    <row r="136" spans="1:13" s="67" customFormat="1">
      <c r="A136" s="64" t="s">
        <v>33</v>
      </c>
      <c r="B136" s="61"/>
      <c r="C136" s="61"/>
      <c r="D136" s="65"/>
      <c r="E136" s="65"/>
      <c r="F136" s="65"/>
      <c r="G136" s="65"/>
      <c r="H136" s="65"/>
      <c r="I136" s="65"/>
      <c r="J136" s="65"/>
      <c r="K136" s="250">
        <f>SUM(I137)</f>
        <v>0</v>
      </c>
      <c r="L136" s="61" t="s">
        <v>1</v>
      </c>
      <c r="M136" s="65"/>
    </row>
    <row r="137" spans="1:13" s="129" customFormat="1" ht="47.25" customHeight="1">
      <c r="A137" s="126"/>
      <c r="B137" s="331" t="s">
        <v>48</v>
      </c>
      <c r="C137" s="331"/>
      <c r="D137" s="331"/>
      <c r="E137" s="331"/>
      <c r="F137" s="331"/>
      <c r="G137" s="331"/>
      <c r="H137" s="255"/>
      <c r="I137" s="278">
        <f>SUM(L138:L140)</f>
        <v>0</v>
      </c>
      <c r="J137" s="279" t="s">
        <v>1</v>
      </c>
      <c r="K137" s="128"/>
      <c r="L137" s="127"/>
      <c r="M137" s="124"/>
    </row>
    <row r="138" spans="1:13" s="88" customFormat="1">
      <c r="B138" s="73">
        <v>1</v>
      </c>
      <c r="C138" s="74" t="s">
        <v>73</v>
      </c>
      <c r="D138" s="78"/>
      <c r="K138" s="89"/>
      <c r="L138" s="249"/>
      <c r="M138" s="90" t="s">
        <v>1</v>
      </c>
    </row>
    <row r="139" spans="1:13" s="88" customFormat="1">
      <c r="B139" s="73">
        <v>2</v>
      </c>
      <c r="C139" s="74" t="s">
        <v>73</v>
      </c>
      <c r="D139" s="78"/>
      <c r="K139" s="89"/>
      <c r="L139" s="249"/>
      <c r="M139" s="90" t="s">
        <v>1</v>
      </c>
    </row>
    <row r="140" spans="1:13" s="88" customFormat="1">
      <c r="B140" s="73">
        <v>3</v>
      </c>
      <c r="C140" s="74" t="s">
        <v>73</v>
      </c>
      <c r="D140" s="78"/>
      <c r="K140" s="89"/>
      <c r="L140" s="249"/>
      <c r="M140" s="90" t="s">
        <v>1</v>
      </c>
    </row>
    <row r="141" spans="1:13" s="36" customFormat="1" ht="13.5" customHeight="1">
      <c r="B141" s="88"/>
      <c r="C141" s="74"/>
      <c r="K141" s="130"/>
      <c r="L141" s="131"/>
      <c r="M141" s="90"/>
    </row>
    <row r="142" spans="1:13" s="36" customFormat="1" ht="24" customHeight="1">
      <c r="A142" s="132"/>
      <c r="B142" s="133" t="s">
        <v>49</v>
      </c>
      <c r="C142" s="134"/>
      <c r="D142" s="134"/>
      <c r="E142" s="134"/>
      <c r="F142" s="134"/>
      <c r="G142" s="135"/>
      <c r="H142" s="135"/>
      <c r="I142" s="136"/>
      <c r="J142" s="134"/>
      <c r="K142" s="282">
        <f>K143</f>
        <v>0</v>
      </c>
      <c r="L142" s="132" t="s">
        <v>1</v>
      </c>
      <c r="M142" s="134"/>
    </row>
    <row r="143" spans="1:13" s="36" customFormat="1" ht="24" customHeight="1">
      <c r="A143" s="137" t="s">
        <v>27</v>
      </c>
      <c r="B143" s="138"/>
      <c r="C143" s="139"/>
      <c r="D143" s="139"/>
      <c r="E143" s="139"/>
      <c r="F143" s="139"/>
      <c r="G143" s="140"/>
      <c r="H143" s="140"/>
      <c r="I143" s="141"/>
      <c r="J143" s="139"/>
      <c r="K143" s="283">
        <f>SUM(K144)</f>
        <v>0</v>
      </c>
      <c r="L143" s="24" t="s">
        <v>1</v>
      </c>
      <c r="M143" s="139"/>
    </row>
    <row r="144" spans="1:13" s="67" customFormat="1">
      <c r="A144" s="64" t="s">
        <v>33</v>
      </c>
      <c r="B144" s="61"/>
      <c r="C144" s="61"/>
      <c r="D144" s="65"/>
      <c r="E144" s="65"/>
      <c r="F144" s="65"/>
      <c r="G144" s="65"/>
      <c r="H144" s="65"/>
      <c r="I144" s="65"/>
      <c r="J144" s="65"/>
      <c r="K144" s="284">
        <f>SUM(I145)</f>
        <v>0</v>
      </c>
      <c r="L144" s="61" t="s">
        <v>1</v>
      </c>
      <c r="M144" s="65"/>
    </row>
    <row r="145" spans="1:13" s="36" customFormat="1" ht="48.75" customHeight="1">
      <c r="A145" s="142"/>
      <c r="B145" s="331" t="s">
        <v>48</v>
      </c>
      <c r="C145" s="331"/>
      <c r="D145" s="331"/>
      <c r="E145" s="331"/>
      <c r="F145" s="331"/>
      <c r="G145" s="331"/>
      <c r="H145" s="255"/>
      <c r="I145" s="280">
        <f>SUM(L146:L148)</f>
        <v>0</v>
      </c>
      <c r="J145" s="281" t="s">
        <v>1</v>
      </c>
      <c r="K145" s="143"/>
      <c r="L145" s="143"/>
      <c r="M145" s="144"/>
    </row>
    <row r="146" spans="1:13" s="88" customFormat="1">
      <c r="B146" s="73">
        <v>1</v>
      </c>
      <c r="C146" s="74" t="s">
        <v>73</v>
      </c>
      <c r="D146" s="78"/>
      <c r="K146" s="89"/>
      <c r="L146" s="249"/>
      <c r="M146" s="90" t="s">
        <v>1</v>
      </c>
    </row>
    <row r="147" spans="1:13" s="88" customFormat="1">
      <c r="B147" s="73">
        <v>2</v>
      </c>
      <c r="C147" s="74" t="s">
        <v>73</v>
      </c>
      <c r="D147" s="78"/>
      <c r="K147" s="89"/>
      <c r="L147" s="249"/>
      <c r="M147" s="90" t="s">
        <v>1</v>
      </c>
    </row>
    <row r="148" spans="1:13" s="88" customFormat="1">
      <c r="B148" s="73">
        <v>3</v>
      </c>
      <c r="C148" s="74" t="s">
        <v>73</v>
      </c>
      <c r="D148" s="78"/>
      <c r="K148" s="89"/>
      <c r="L148" s="249"/>
      <c r="M148" s="90" t="s">
        <v>1</v>
      </c>
    </row>
    <row r="149" spans="1:13" s="36" customFormat="1">
      <c r="A149" s="145"/>
      <c r="B149" s="146"/>
      <c r="C149" s="147"/>
      <c r="D149" s="147"/>
      <c r="E149" s="147"/>
      <c r="F149" s="147"/>
      <c r="G149" s="148"/>
      <c r="H149" s="148"/>
      <c r="I149" s="149"/>
      <c r="J149" s="147"/>
      <c r="K149" s="149"/>
      <c r="L149" s="149"/>
      <c r="M149" s="145"/>
    </row>
    <row r="150" spans="1:13" s="156" customFormat="1" ht="24" customHeight="1">
      <c r="A150" s="150" t="s">
        <v>50</v>
      </c>
      <c r="B150" s="151"/>
      <c r="C150" s="151"/>
      <c r="D150" s="152"/>
      <c r="E150" s="153"/>
      <c r="F150" s="153"/>
      <c r="G150" s="153"/>
      <c r="H150" s="153"/>
      <c r="I150" s="153"/>
      <c r="J150" s="153"/>
      <c r="K150" s="286">
        <f>K151</f>
        <v>0</v>
      </c>
      <c r="L150" s="154" t="s">
        <v>1</v>
      </c>
      <c r="M150" s="155"/>
    </row>
    <row r="151" spans="1:13" s="163" customFormat="1" ht="24" customHeight="1">
      <c r="A151" s="118"/>
      <c r="B151" s="157" t="s">
        <v>51</v>
      </c>
      <c r="C151" s="158"/>
      <c r="D151" s="159"/>
      <c r="E151" s="160"/>
      <c r="F151" s="160"/>
      <c r="G151" s="160"/>
      <c r="H151" s="160"/>
      <c r="I151" s="160"/>
      <c r="J151" s="160"/>
      <c r="K151" s="287">
        <f>K152</f>
        <v>0</v>
      </c>
      <c r="L151" s="161" t="s">
        <v>1</v>
      </c>
      <c r="M151" s="162"/>
    </row>
    <row r="152" spans="1:13" s="165" customFormat="1">
      <c r="A152" s="164" t="s">
        <v>27</v>
      </c>
      <c r="G152" s="166"/>
      <c r="H152" s="166"/>
      <c r="I152" s="167"/>
      <c r="K152" s="288">
        <f>K153</f>
        <v>0</v>
      </c>
      <c r="L152" s="168" t="s">
        <v>1</v>
      </c>
    </row>
    <row r="153" spans="1:13" s="170" customFormat="1">
      <c r="A153" s="164"/>
      <c r="B153" s="169" t="s">
        <v>52</v>
      </c>
      <c r="C153" s="165"/>
      <c r="D153" s="165"/>
      <c r="E153" s="165"/>
      <c r="F153" s="165"/>
      <c r="G153" s="166"/>
      <c r="H153" s="166"/>
      <c r="I153" s="167"/>
      <c r="J153" s="165"/>
      <c r="K153" s="288">
        <f>L159+L164+L154</f>
        <v>0</v>
      </c>
      <c r="L153" s="168" t="s">
        <v>1</v>
      </c>
      <c r="M153" s="165"/>
    </row>
    <row r="154" spans="1:13" s="173" customFormat="1">
      <c r="A154" s="171"/>
      <c r="B154" s="172" t="s">
        <v>53</v>
      </c>
      <c r="G154" s="174"/>
      <c r="H154" s="174"/>
      <c r="I154" s="175"/>
      <c r="K154" s="176"/>
      <c r="L154" s="285">
        <f>SUM(L155:L157)</f>
        <v>0</v>
      </c>
      <c r="M154" s="177" t="s">
        <v>1</v>
      </c>
    </row>
    <row r="155" spans="1:13" s="88" customFormat="1">
      <c r="B155" s="73">
        <v>1</v>
      </c>
      <c r="C155" s="74" t="s">
        <v>113</v>
      </c>
      <c r="D155" s="78"/>
      <c r="K155" s="89"/>
      <c r="L155" s="249"/>
      <c r="M155" s="90" t="s">
        <v>1</v>
      </c>
    </row>
    <row r="156" spans="1:13" s="88" customFormat="1">
      <c r="B156" s="73">
        <v>2</v>
      </c>
      <c r="C156" s="74" t="s">
        <v>113</v>
      </c>
      <c r="D156" s="78"/>
      <c r="K156" s="89"/>
      <c r="L156" s="249"/>
      <c r="M156" s="90" t="s">
        <v>1</v>
      </c>
    </row>
    <row r="157" spans="1:13" s="88" customFormat="1">
      <c r="B157" s="73">
        <v>3</v>
      </c>
      <c r="C157" s="74" t="s">
        <v>113</v>
      </c>
      <c r="D157" s="78"/>
      <c r="K157" s="89"/>
      <c r="L157" s="249"/>
      <c r="M157" s="90" t="s">
        <v>1</v>
      </c>
    </row>
    <row r="158" spans="1:13" s="88" customFormat="1">
      <c r="B158" s="73"/>
      <c r="C158" s="74"/>
      <c r="D158" s="78"/>
      <c r="K158" s="89"/>
      <c r="L158" s="76"/>
      <c r="M158" s="90"/>
    </row>
    <row r="159" spans="1:13" s="173" customFormat="1">
      <c r="A159" s="171"/>
      <c r="B159" s="172" t="s">
        <v>54</v>
      </c>
      <c r="G159" s="174"/>
      <c r="H159" s="174"/>
      <c r="I159" s="175"/>
      <c r="K159" s="176"/>
      <c r="L159" s="285">
        <f>SUM(L160:L162)</f>
        <v>0</v>
      </c>
      <c r="M159" s="177" t="s">
        <v>1</v>
      </c>
    </row>
    <row r="160" spans="1:13" s="88" customFormat="1">
      <c r="B160" s="73">
        <v>1</v>
      </c>
      <c r="C160" s="74" t="s">
        <v>113</v>
      </c>
      <c r="D160" s="78"/>
      <c r="K160" s="89"/>
      <c r="L160" s="249"/>
      <c r="M160" s="90" t="s">
        <v>1</v>
      </c>
    </row>
    <row r="161" spans="1:13" s="88" customFormat="1">
      <c r="B161" s="73">
        <v>2</v>
      </c>
      <c r="C161" s="74" t="s">
        <v>113</v>
      </c>
      <c r="D161" s="78"/>
      <c r="K161" s="89"/>
      <c r="L161" s="249"/>
      <c r="M161" s="90" t="s">
        <v>1</v>
      </c>
    </row>
    <row r="162" spans="1:13" s="88" customFormat="1">
      <c r="B162" s="73">
        <v>3</v>
      </c>
      <c r="C162" s="74" t="s">
        <v>113</v>
      </c>
      <c r="D162" s="78"/>
      <c r="K162" s="89"/>
      <c r="L162" s="249"/>
      <c r="M162" s="90" t="s">
        <v>1</v>
      </c>
    </row>
    <row r="163" spans="1:13" s="100" customFormat="1" ht="16.5" customHeight="1">
      <c r="A163" s="69"/>
      <c r="B163" s="98"/>
      <c r="C163" s="98"/>
      <c r="K163" s="123"/>
      <c r="L163" s="99"/>
    </row>
    <row r="164" spans="1:13" s="183" customFormat="1">
      <c r="A164" s="178"/>
      <c r="B164" s="179" t="s">
        <v>55</v>
      </c>
      <c r="C164" s="180"/>
      <c r="D164" s="181"/>
      <c r="E164" s="181"/>
      <c r="F164" s="181"/>
      <c r="G164" s="181"/>
      <c r="H164" s="181"/>
      <c r="I164" s="181"/>
      <c r="J164" s="181"/>
      <c r="K164" s="181"/>
      <c r="L164" s="182">
        <f>SUM(L165:L167)</f>
        <v>0</v>
      </c>
      <c r="M164" s="181" t="s">
        <v>1</v>
      </c>
    </row>
    <row r="165" spans="1:13" s="88" customFormat="1">
      <c r="B165" s="73">
        <v>1</v>
      </c>
      <c r="C165" s="74" t="s">
        <v>76</v>
      </c>
      <c r="D165" s="78"/>
      <c r="K165" s="89"/>
      <c r="L165" s="249"/>
      <c r="M165" s="90" t="s">
        <v>1</v>
      </c>
    </row>
    <row r="166" spans="1:13" s="88" customFormat="1">
      <c r="B166" s="73">
        <v>2</v>
      </c>
      <c r="C166" s="74" t="s">
        <v>76</v>
      </c>
      <c r="D166" s="78"/>
      <c r="K166" s="89"/>
      <c r="L166" s="249"/>
      <c r="M166" s="90" t="s">
        <v>1</v>
      </c>
    </row>
    <row r="167" spans="1:13" s="88" customFormat="1">
      <c r="B167" s="73">
        <v>3</v>
      </c>
      <c r="C167" s="74" t="s">
        <v>76</v>
      </c>
      <c r="D167" s="78"/>
      <c r="K167" s="89"/>
      <c r="L167" s="249"/>
      <c r="M167" s="90" t="s">
        <v>1</v>
      </c>
    </row>
    <row r="168" spans="1:13" s="88" customFormat="1">
      <c r="B168" s="73"/>
      <c r="C168" s="74"/>
      <c r="D168" s="78"/>
      <c r="K168" s="89"/>
      <c r="L168" s="76"/>
      <c r="M168" s="90"/>
    </row>
    <row r="169" spans="1:13" ht="27.75">
      <c r="B169" s="54" t="s">
        <v>118</v>
      </c>
      <c r="C169" s="200"/>
      <c r="D169" s="200"/>
      <c r="E169" s="200"/>
      <c r="F169" s="200"/>
      <c r="G169" s="200"/>
      <c r="H169" s="200"/>
      <c r="I169" s="200"/>
      <c r="J169" s="200"/>
      <c r="K169" s="275"/>
      <c r="L169" s="56" t="s">
        <v>1</v>
      </c>
      <c r="M169" s="56"/>
    </row>
    <row r="170" spans="1:13" ht="15.75" customHeight="1">
      <c r="B170" s="54"/>
      <c r="C170" s="200"/>
      <c r="D170" s="200"/>
      <c r="E170" s="200"/>
      <c r="F170" s="200"/>
      <c r="G170" s="200"/>
      <c r="H170" s="200"/>
      <c r="I170" s="200"/>
      <c r="J170" s="200"/>
      <c r="K170" s="322"/>
      <c r="L170" s="56"/>
      <c r="M170" s="56"/>
    </row>
    <row r="171" spans="1:13" ht="27.75">
      <c r="B171" s="54" t="s">
        <v>82</v>
      </c>
      <c r="C171" s="200"/>
      <c r="D171" s="200"/>
      <c r="E171" s="200"/>
      <c r="F171" s="200"/>
      <c r="G171" s="200"/>
      <c r="H171" s="200"/>
      <c r="I171" s="200"/>
      <c r="J171" s="200"/>
      <c r="K171" s="275">
        <f>SUM(L172:L172)</f>
        <v>0</v>
      </c>
      <c r="L171" s="56" t="s">
        <v>1</v>
      </c>
      <c r="M171" s="56"/>
    </row>
    <row r="172" spans="1:13" s="78" customFormat="1">
      <c r="B172" s="39">
        <v>1</v>
      </c>
      <c r="C172" s="39" t="s">
        <v>62</v>
      </c>
      <c r="D172" s="39"/>
      <c r="K172" s="199"/>
      <c r="L172" s="291"/>
      <c r="M172" s="78" t="s">
        <v>1</v>
      </c>
    </row>
    <row r="173" spans="1:13" s="78" customFormat="1">
      <c r="B173" s="48"/>
      <c r="C173" s="74"/>
      <c r="D173" s="101"/>
      <c r="K173" s="199"/>
      <c r="L173" s="199"/>
    </row>
  </sheetData>
  <mergeCells count="20">
    <mergeCell ref="B137:G137"/>
    <mergeCell ref="B145:G145"/>
    <mergeCell ref="C125:D125"/>
    <mergeCell ref="C126:D126"/>
    <mergeCell ref="I129:J129"/>
    <mergeCell ref="C130:D130"/>
    <mergeCell ref="C131:D131"/>
    <mergeCell ref="C132:D132"/>
    <mergeCell ref="C124:D124"/>
    <mergeCell ref="A1:M1"/>
    <mergeCell ref="A2:M2"/>
    <mergeCell ref="I74:J74"/>
    <mergeCell ref="C75:D75"/>
    <mergeCell ref="C76:D76"/>
    <mergeCell ref="C77:D77"/>
    <mergeCell ref="I80:J80"/>
    <mergeCell ref="C81:D81"/>
    <mergeCell ref="C82:D82"/>
    <mergeCell ref="C83:D83"/>
    <mergeCell ref="I123:J123"/>
  </mergeCells>
  <pageMargins left="0.78740157480314965" right="0.51181102362204722" top="0.74803149606299213" bottom="0.55118110236220474" header="0.31496062992125984" footer="0.15748031496062992"/>
  <pageSetup paperSize="9" scale="69" orientation="portrait" r:id="rId1"/>
  <headerFooter>
    <oddFooter>&amp;C&amp;P/&amp;N&amp;R&amp;A</oddFooter>
  </headerFooter>
  <rowBreaks count="3" manualBreakCount="3">
    <brk id="34" max="10" man="1"/>
    <brk id="84" max="12" man="1"/>
    <brk id="133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73"/>
  <sheetViews>
    <sheetView showGridLines="0" view="pageBreakPreview" zoomScaleSheetLayoutView="100" workbookViewId="0">
      <selection activeCell="R10" sqref="R10"/>
    </sheetView>
  </sheetViews>
  <sheetFormatPr defaultColWidth="9" defaultRowHeight="24"/>
  <cols>
    <col min="1" max="1" width="2.85546875" style="1" customWidth="1"/>
    <col min="2" max="2" width="4" style="1" customWidth="1"/>
    <col min="3" max="3" width="4.140625" style="1" customWidth="1"/>
    <col min="4" max="4" width="28.7109375" style="1" customWidth="1"/>
    <col min="5" max="5" width="7.140625" style="1" customWidth="1"/>
    <col min="6" max="6" width="1.7109375" style="1" customWidth="1"/>
    <col min="7" max="7" width="11.5703125" style="1" customWidth="1"/>
    <col min="8" max="8" width="1.85546875" style="1" customWidth="1"/>
    <col min="9" max="9" width="12.42578125" style="1" customWidth="1"/>
    <col min="10" max="10" width="5.28515625" style="1" bestFit="1" customWidth="1"/>
    <col min="11" max="11" width="14.7109375" style="215" customWidth="1"/>
    <col min="12" max="12" width="11.42578125" style="215" customWidth="1"/>
    <col min="13" max="13" width="5.28515625" style="1" bestFit="1" customWidth="1"/>
    <col min="14" max="16384" width="9" style="1"/>
  </cols>
  <sheetData>
    <row r="1" spans="1:13" ht="27.75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s="3" customFormat="1" ht="27.75">
      <c r="A2" s="325" t="s">
        <v>121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s="3" customFormat="1" ht="27.75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s="7" customFormat="1" ht="27.75">
      <c r="A4" s="4" t="s">
        <v>122</v>
      </c>
      <c r="B4" s="5"/>
      <c r="C4" s="5"/>
      <c r="D4" s="5"/>
      <c r="E4" s="5"/>
      <c r="F4" s="5"/>
      <c r="G4" s="5"/>
      <c r="H4" s="5"/>
      <c r="I4" s="5"/>
      <c r="J4" s="5"/>
      <c r="K4" s="246">
        <f>SUM(K5)</f>
        <v>0</v>
      </c>
      <c r="L4" s="6" t="s">
        <v>1</v>
      </c>
      <c r="M4" s="5"/>
    </row>
    <row r="5" spans="1:13" s="9" customFormat="1" ht="27.75">
      <c r="A5" s="4" t="s">
        <v>85</v>
      </c>
      <c r="B5" s="8"/>
      <c r="C5" s="8"/>
      <c r="D5" s="8"/>
      <c r="E5" s="4"/>
      <c r="F5" s="4"/>
      <c r="I5" s="10"/>
      <c r="J5" s="8"/>
      <c r="K5" s="242">
        <f>K6+K35+K150+K169+K171</f>
        <v>0</v>
      </c>
      <c r="L5" s="9" t="s">
        <v>1</v>
      </c>
      <c r="M5" s="8"/>
    </row>
    <row r="6" spans="1:13" s="16" customFormat="1" ht="27.75">
      <c r="A6" s="11" t="s">
        <v>2</v>
      </c>
      <c r="B6" s="12"/>
      <c r="C6" s="12"/>
      <c r="D6" s="13"/>
      <c r="E6" s="12"/>
      <c r="F6" s="12"/>
      <c r="G6" s="14"/>
      <c r="H6" s="14"/>
      <c r="I6" s="12"/>
      <c r="J6" s="12"/>
      <c r="K6" s="243">
        <f>K7</f>
        <v>0</v>
      </c>
      <c r="L6" s="15" t="s">
        <v>1</v>
      </c>
      <c r="M6" s="12"/>
    </row>
    <row r="7" spans="1:13" s="17" customFormat="1" ht="27.75">
      <c r="B7" s="18" t="s">
        <v>3</v>
      </c>
      <c r="C7" s="18"/>
      <c r="K7" s="244">
        <f>K8+K22</f>
        <v>0</v>
      </c>
      <c r="L7" s="19" t="s">
        <v>1</v>
      </c>
    </row>
    <row r="8" spans="1:13" s="22" customFormat="1">
      <c r="A8" s="20" t="s">
        <v>4</v>
      </c>
      <c r="B8" s="21"/>
      <c r="C8" s="21"/>
      <c r="I8" s="23"/>
      <c r="K8" s="245">
        <f>G9+G20</f>
        <v>0</v>
      </c>
      <c r="L8" s="21" t="s">
        <v>1</v>
      </c>
    </row>
    <row r="9" spans="1:13" s="25" customFormat="1">
      <c r="A9" s="25" t="s">
        <v>67</v>
      </c>
      <c r="G9" s="236">
        <f>I10</f>
        <v>0</v>
      </c>
      <c r="H9" s="63"/>
      <c r="I9" s="27" t="s">
        <v>1</v>
      </c>
      <c r="K9" s="27"/>
      <c r="L9" s="27"/>
    </row>
    <row r="10" spans="1:13" s="25" customFormat="1">
      <c r="B10" s="25" t="s">
        <v>66</v>
      </c>
      <c r="I10" s="236">
        <f>SUM(L11:L13)</f>
        <v>0</v>
      </c>
      <c r="J10" s="27" t="s">
        <v>1</v>
      </c>
      <c r="L10" s="27"/>
    </row>
    <row r="11" spans="1:13">
      <c r="C11" s="29" t="s">
        <v>5</v>
      </c>
      <c r="D11" s="30" t="s">
        <v>68</v>
      </c>
      <c r="E11" s="29" t="s">
        <v>6</v>
      </c>
      <c r="F11" s="29"/>
      <c r="G11" s="30" t="s">
        <v>13</v>
      </c>
      <c r="H11" s="30"/>
      <c r="I11" s="239"/>
      <c r="J11" s="31" t="s">
        <v>8</v>
      </c>
      <c r="K11" s="32" t="s">
        <v>9</v>
      </c>
      <c r="L11" s="240">
        <f>17500*12*I11</f>
        <v>0</v>
      </c>
      <c r="M11" s="34" t="s">
        <v>1</v>
      </c>
    </row>
    <row r="12" spans="1:13">
      <c r="C12" s="29" t="s">
        <v>10</v>
      </c>
      <c r="D12" s="30" t="s">
        <v>68</v>
      </c>
      <c r="E12" s="29" t="s">
        <v>6</v>
      </c>
      <c r="F12" s="29"/>
      <c r="G12" s="30" t="s">
        <v>7</v>
      </c>
      <c r="H12" s="30"/>
      <c r="I12" s="239"/>
      <c r="J12" s="31" t="s">
        <v>8</v>
      </c>
      <c r="K12" s="32" t="s">
        <v>9</v>
      </c>
      <c r="L12" s="241">
        <f>15000*12*I12</f>
        <v>0</v>
      </c>
      <c r="M12" s="34" t="s">
        <v>1</v>
      </c>
    </row>
    <row r="13" spans="1:13">
      <c r="C13" s="29" t="s">
        <v>11</v>
      </c>
      <c r="D13" s="30" t="s">
        <v>68</v>
      </c>
      <c r="E13" s="29" t="s">
        <v>6</v>
      </c>
      <c r="F13" s="29"/>
      <c r="G13" s="30" t="s">
        <v>12</v>
      </c>
      <c r="H13" s="30"/>
      <c r="I13" s="239"/>
      <c r="J13" s="31" t="s">
        <v>8</v>
      </c>
      <c r="K13" s="32" t="s">
        <v>9</v>
      </c>
      <c r="L13" s="241">
        <f>11500*12*I13</f>
        <v>0</v>
      </c>
      <c r="M13" s="34" t="s">
        <v>1</v>
      </c>
    </row>
    <row r="14" spans="1:13" ht="12" customHeight="1">
      <c r="C14" s="29"/>
      <c r="D14" s="30"/>
      <c r="E14" s="29"/>
      <c r="F14" s="29"/>
      <c r="G14" s="30"/>
      <c r="H14" s="30"/>
      <c r="I14" s="31"/>
      <c r="J14" s="31"/>
      <c r="K14" s="32"/>
      <c r="L14" s="33"/>
      <c r="M14" s="34"/>
    </row>
    <row r="15" spans="1:13" s="25" customFormat="1">
      <c r="B15" s="25" t="s">
        <v>69</v>
      </c>
      <c r="I15" s="26">
        <f>SUM(L16:L18)</f>
        <v>0</v>
      </c>
      <c r="J15" s="27" t="s">
        <v>1</v>
      </c>
      <c r="L15" s="27"/>
    </row>
    <row r="16" spans="1:13">
      <c r="C16" s="29" t="s">
        <v>5</v>
      </c>
      <c r="D16" s="30" t="s">
        <v>68</v>
      </c>
      <c r="E16" s="29" t="s">
        <v>6</v>
      </c>
      <c r="F16" s="29"/>
      <c r="G16" s="30" t="s">
        <v>13</v>
      </c>
      <c r="H16" s="30"/>
      <c r="I16" s="239"/>
      <c r="J16" s="31" t="s">
        <v>8</v>
      </c>
      <c r="K16" s="32" t="s">
        <v>9</v>
      </c>
      <c r="L16" s="240">
        <f>17500*12*I16</f>
        <v>0</v>
      </c>
      <c r="M16" s="34" t="s">
        <v>1</v>
      </c>
    </row>
    <row r="17" spans="1:13">
      <c r="C17" s="29" t="s">
        <v>10</v>
      </c>
      <c r="D17" s="30" t="s">
        <v>68</v>
      </c>
      <c r="E17" s="29" t="s">
        <v>6</v>
      </c>
      <c r="F17" s="29"/>
      <c r="G17" s="30" t="s">
        <v>7</v>
      </c>
      <c r="H17" s="30"/>
      <c r="I17" s="239"/>
      <c r="J17" s="31" t="s">
        <v>8</v>
      </c>
      <c r="K17" s="32" t="s">
        <v>9</v>
      </c>
      <c r="L17" s="241">
        <f>15000*12*I17</f>
        <v>0</v>
      </c>
      <c r="M17" s="34" t="s">
        <v>1</v>
      </c>
    </row>
    <row r="18" spans="1:13">
      <c r="C18" s="29" t="s">
        <v>11</v>
      </c>
      <c r="D18" s="30" t="s">
        <v>68</v>
      </c>
      <c r="E18" s="29" t="s">
        <v>6</v>
      </c>
      <c r="F18" s="29"/>
      <c r="G18" s="30" t="s">
        <v>12</v>
      </c>
      <c r="H18" s="30"/>
      <c r="I18" s="239"/>
      <c r="J18" s="31" t="s">
        <v>8</v>
      </c>
      <c r="K18" s="32" t="s">
        <v>9</v>
      </c>
      <c r="L18" s="241">
        <f>11500*12*I18</f>
        <v>0</v>
      </c>
      <c r="M18" s="34" t="s">
        <v>1</v>
      </c>
    </row>
    <row r="19" spans="1:13">
      <c r="B19" s="25"/>
      <c r="C19" s="38"/>
      <c r="D19" s="39"/>
      <c r="E19" s="38"/>
      <c r="F19" s="38"/>
      <c r="G19" s="30"/>
      <c r="H19" s="30"/>
      <c r="I19" s="40"/>
      <c r="J19" s="232"/>
      <c r="K19" s="32"/>
      <c r="L19" s="33"/>
      <c r="M19" s="33"/>
    </row>
    <row r="20" spans="1:13">
      <c r="A20" s="41" t="s">
        <v>14</v>
      </c>
      <c r="B20" s="41"/>
      <c r="C20" s="42"/>
      <c r="D20" s="41"/>
      <c r="E20" s="42" t="s">
        <v>40</v>
      </c>
      <c r="F20" s="42"/>
      <c r="G20" s="292"/>
      <c r="H20" s="248"/>
      <c r="I20" s="43" t="s">
        <v>1</v>
      </c>
      <c r="J20" s="231"/>
      <c r="K20" s="32"/>
      <c r="L20" s="33"/>
      <c r="M20" s="34"/>
    </row>
    <row r="21" spans="1:13" s="36" customFormat="1" ht="13.5" customHeight="1">
      <c r="B21" s="37"/>
      <c r="C21" s="38"/>
      <c r="D21" s="39"/>
      <c r="E21" s="38"/>
      <c r="F21" s="38"/>
      <c r="G21" s="30"/>
      <c r="H21" s="30"/>
      <c r="I21" s="40"/>
      <c r="J21" s="40"/>
      <c r="K21" s="44"/>
      <c r="L21" s="33"/>
      <c r="M21" s="33"/>
    </row>
    <row r="22" spans="1:13" s="22" customFormat="1">
      <c r="A22" s="20" t="s">
        <v>15</v>
      </c>
      <c r="B22" s="21"/>
      <c r="C22" s="21"/>
      <c r="K22" s="238">
        <f>I23+I32</f>
        <v>0</v>
      </c>
      <c r="L22" s="21" t="s">
        <v>1</v>
      </c>
    </row>
    <row r="23" spans="1:13" s="25" customFormat="1">
      <c r="A23" s="25" t="s">
        <v>16</v>
      </c>
      <c r="I23" s="236">
        <f>K24+K28</f>
        <v>0</v>
      </c>
      <c r="J23" s="25" t="s">
        <v>1</v>
      </c>
    </row>
    <row r="24" spans="1:13" s="25" customFormat="1">
      <c r="B24" s="25" t="s">
        <v>17</v>
      </c>
      <c r="J24" s="28"/>
      <c r="K24" s="235">
        <f>SUM(L25:L27)</f>
        <v>0</v>
      </c>
      <c r="L24" s="25" t="s">
        <v>1</v>
      </c>
    </row>
    <row r="25" spans="1:13">
      <c r="D25" s="1" t="s">
        <v>18</v>
      </c>
      <c r="J25" s="35"/>
      <c r="K25" s="35"/>
      <c r="L25" s="233"/>
      <c r="M25" s="31" t="s">
        <v>1</v>
      </c>
    </row>
    <row r="26" spans="1:13">
      <c r="D26" s="36" t="s">
        <v>19</v>
      </c>
      <c r="J26" s="35"/>
      <c r="K26" s="35"/>
      <c r="L26" s="233"/>
      <c r="M26" s="202" t="s">
        <v>1</v>
      </c>
    </row>
    <row r="27" spans="1:13">
      <c r="D27" s="47" t="s">
        <v>20</v>
      </c>
      <c r="J27" s="35"/>
      <c r="K27" s="35"/>
      <c r="L27" s="233"/>
      <c r="M27" s="202" t="s">
        <v>1</v>
      </c>
    </row>
    <row r="28" spans="1:13" s="25" customFormat="1">
      <c r="B28" s="25" t="s">
        <v>21</v>
      </c>
      <c r="K28" s="235">
        <f>SUM(L29:L30)</f>
        <v>0</v>
      </c>
      <c r="L28" s="25" t="s">
        <v>1</v>
      </c>
    </row>
    <row r="29" spans="1:13">
      <c r="D29" s="1" t="s">
        <v>22</v>
      </c>
      <c r="K29" s="35"/>
      <c r="L29" s="237">
        <f>K8*0.05</f>
        <v>0</v>
      </c>
      <c r="M29" s="34" t="s">
        <v>1</v>
      </c>
    </row>
    <row r="30" spans="1:13">
      <c r="D30" s="48" t="s">
        <v>23</v>
      </c>
      <c r="K30" s="35"/>
      <c r="L30" s="237"/>
      <c r="M30" s="34" t="s">
        <v>1</v>
      </c>
    </row>
    <row r="31" spans="1:13" s="25" customFormat="1">
      <c r="K31" s="247"/>
    </row>
    <row r="32" spans="1:13">
      <c r="A32" s="49" t="s">
        <v>24</v>
      </c>
      <c r="B32" s="49"/>
      <c r="C32" s="49"/>
      <c r="D32" s="49"/>
      <c r="E32" s="49"/>
      <c r="F32" s="49"/>
      <c r="G32" s="49"/>
      <c r="H32" s="49"/>
      <c r="I32" s="236"/>
      <c r="J32" s="49" t="s">
        <v>1</v>
      </c>
      <c r="K32" s="49"/>
      <c r="L32" s="49"/>
      <c r="M32" s="49"/>
    </row>
    <row r="33" spans="1:13">
      <c r="A33" s="49"/>
      <c r="B33" s="49"/>
      <c r="C33" s="49"/>
      <c r="D33" s="49"/>
      <c r="E33" s="49"/>
      <c r="F33" s="49"/>
      <c r="G33" s="49"/>
      <c r="H33" s="49"/>
      <c r="I33" s="63"/>
      <c r="J33" s="49"/>
      <c r="K33" s="49"/>
      <c r="L33" s="49"/>
      <c r="M33" s="49"/>
    </row>
    <row r="34" spans="1:13">
      <c r="D34" s="48"/>
      <c r="K34" s="35"/>
      <c r="L34" s="34"/>
      <c r="M34" s="34"/>
    </row>
    <row r="35" spans="1:13" s="52" customFormat="1" ht="27.75">
      <c r="A35" s="11" t="s">
        <v>25</v>
      </c>
      <c r="B35" s="9"/>
      <c r="C35" s="9"/>
      <c r="D35" s="9"/>
      <c r="E35" s="9"/>
      <c r="F35" s="9"/>
      <c r="G35" s="9"/>
      <c r="H35" s="9"/>
      <c r="I35" s="50"/>
      <c r="J35" s="9"/>
      <c r="K35" s="295">
        <f>K36+K85+K134+K142</f>
        <v>0</v>
      </c>
      <c r="L35" s="51" t="s">
        <v>1</v>
      </c>
      <c r="M35" s="9"/>
    </row>
    <row r="36" spans="1:13" s="53" customFormat="1" ht="26.25" customHeight="1">
      <c r="B36" s="54" t="s">
        <v>26</v>
      </c>
      <c r="C36" s="54"/>
      <c r="I36" s="55"/>
      <c r="K36" s="296">
        <f>SUM(K37,K66,K72)</f>
        <v>0</v>
      </c>
      <c r="L36" s="56" t="s">
        <v>1</v>
      </c>
    </row>
    <row r="37" spans="1:13" s="22" customFormat="1" ht="27.75" customHeight="1">
      <c r="A37" s="57" t="s">
        <v>27</v>
      </c>
      <c r="B37" s="21"/>
      <c r="C37" s="21"/>
      <c r="K37" s="297">
        <f>K38+K51</f>
        <v>0</v>
      </c>
      <c r="L37" s="21" t="s">
        <v>1</v>
      </c>
    </row>
    <row r="38" spans="1:13" s="60" customFormat="1" ht="26.25" customHeight="1">
      <c r="A38" s="58" t="s">
        <v>28</v>
      </c>
      <c r="B38" s="59"/>
      <c r="C38" s="59"/>
      <c r="K38" s="298">
        <f>I39+I49</f>
        <v>0</v>
      </c>
      <c r="L38" s="59" t="s">
        <v>1</v>
      </c>
    </row>
    <row r="39" spans="1:13" s="25" customFormat="1">
      <c r="A39" s="25" t="s">
        <v>16</v>
      </c>
      <c r="I39" s="236">
        <f>K40+K43+K47</f>
        <v>0</v>
      </c>
      <c r="J39" s="25" t="s">
        <v>1</v>
      </c>
    </row>
    <row r="40" spans="1:13" s="25" customFormat="1">
      <c r="B40" s="25" t="s">
        <v>17</v>
      </c>
      <c r="J40" s="28"/>
      <c r="K40" s="235">
        <f>SUM(L41:L42)</f>
        <v>0</v>
      </c>
      <c r="L40" s="25" t="s">
        <v>1</v>
      </c>
    </row>
    <row r="41" spans="1:13">
      <c r="D41" s="1" t="s">
        <v>29</v>
      </c>
      <c r="J41" s="35"/>
      <c r="K41" s="35"/>
      <c r="L41" s="233"/>
      <c r="M41" s="1" t="s">
        <v>1</v>
      </c>
    </row>
    <row r="42" spans="1:13">
      <c r="D42" s="48" t="s">
        <v>30</v>
      </c>
      <c r="J42" s="35"/>
      <c r="K42" s="35"/>
      <c r="L42" s="234"/>
      <c r="M42" s="34" t="s">
        <v>1</v>
      </c>
    </row>
    <row r="43" spans="1:13" s="25" customFormat="1">
      <c r="B43" s="25" t="s">
        <v>21</v>
      </c>
      <c r="K43" s="235">
        <f>SUM(L44:L46)</f>
        <v>0</v>
      </c>
      <c r="L43" s="25" t="s">
        <v>1</v>
      </c>
    </row>
    <row r="44" spans="1:13" s="25" customFormat="1">
      <c r="D44" s="1" t="s">
        <v>70</v>
      </c>
      <c r="K44" s="28"/>
      <c r="L44" s="233"/>
      <c r="M44" s="1" t="s">
        <v>1</v>
      </c>
    </row>
    <row r="45" spans="1:13" s="25" customFormat="1">
      <c r="D45" s="1" t="s">
        <v>71</v>
      </c>
      <c r="K45" s="28"/>
      <c r="L45" s="234"/>
      <c r="M45" s="34" t="s">
        <v>1</v>
      </c>
    </row>
    <row r="46" spans="1:13" s="25" customFormat="1">
      <c r="D46" s="1" t="s">
        <v>72</v>
      </c>
      <c r="K46" s="28"/>
      <c r="L46" s="234"/>
      <c r="M46" s="34" t="s">
        <v>1</v>
      </c>
    </row>
    <row r="47" spans="1:13" s="25" customFormat="1">
      <c r="B47" s="25" t="s">
        <v>31</v>
      </c>
      <c r="K47" s="235"/>
      <c r="L47" s="25" t="s">
        <v>1</v>
      </c>
    </row>
    <row r="48" spans="1:13" s="25" customFormat="1">
      <c r="K48" s="247"/>
    </row>
    <row r="49" spans="1:13" s="25" customFormat="1">
      <c r="A49" s="25" t="s">
        <v>32</v>
      </c>
      <c r="I49" s="236"/>
      <c r="J49" s="25" t="s">
        <v>1</v>
      </c>
      <c r="K49" s="27"/>
      <c r="L49" s="27"/>
    </row>
    <row r="50" spans="1:13" s="25" customFormat="1" ht="13.5" customHeight="1">
      <c r="I50" s="63"/>
      <c r="K50" s="27"/>
      <c r="L50" s="27"/>
    </row>
    <row r="51" spans="1:13" s="67" customFormat="1">
      <c r="A51" s="64" t="s">
        <v>33</v>
      </c>
      <c r="B51" s="61"/>
      <c r="C51" s="61"/>
      <c r="D51" s="65"/>
      <c r="E51" s="65"/>
      <c r="F51" s="65"/>
      <c r="G51" s="65"/>
      <c r="H51" s="65"/>
      <c r="I51" s="65"/>
      <c r="J51" s="65"/>
      <c r="K51" s="250">
        <f>SUM(I52,I57,I61)</f>
        <v>0</v>
      </c>
      <c r="L51" s="61" t="s">
        <v>1</v>
      </c>
      <c r="M51" s="65"/>
    </row>
    <row r="52" spans="1:13" s="72" customFormat="1">
      <c r="A52" s="66"/>
      <c r="B52" s="68" t="s">
        <v>34</v>
      </c>
      <c r="C52" s="69"/>
      <c r="D52" s="70"/>
      <c r="E52" s="71"/>
      <c r="F52" s="71"/>
      <c r="G52" s="66"/>
      <c r="H52" s="66"/>
      <c r="I52" s="238">
        <f>SUM(L53:L55)</f>
        <v>0</v>
      </c>
      <c r="J52" s="24" t="s">
        <v>1</v>
      </c>
      <c r="K52" s="66"/>
      <c r="L52" s="66"/>
      <c r="M52" s="66"/>
    </row>
    <row r="53" spans="1:13" s="75" customFormat="1">
      <c r="A53" s="34"/>
      <c r="B53" s="73">
        <v>1</v>
      </c>
      <c r="C53" s="74" t="s">
        <v>73</v>
      </c>
      <c r="E53" s="34"/>
      <c r="F53" s="34"/>
      <c r="G53" s="34"/>
      <c r="H53" s="34"/>
      <c r="I53" s="34"/>
      <c r="J53" s="34"/>
      <c r="K53" s="34"/>
      <c r="L53" s="249"/>
      <c r="M53" s="34" t="s">
        <v>1</v>
      </c>
    </row>
    <row r="54" spans="1:13" s="75" customFormat="1">
      <c r="A54" s="34"/>
      <c r="B54" s="73">
        <v>2</v>
      </c>
      <c r="C54" s="74" t="s">
        <v>73</v>
      </c>
      <c r="E54" s="34"/>
      <c r="F54" s="34"/>
      <c r="G54" s="34"/>
      <c r="H54" s="34"/>
      <c r="I54" s="34"/>
      <c r="J54" s="34"/>
      <c r="K54" s="34"/>
      <c r="L54" s="249"/>
      <c r="M54" s="34" t="s">
        <v>1</v>
      </c>
    </row>
    <row r="55" spans="1:13" s="75" customFormat="1">
      <c r="A55" s="34"/>
      <c r="B55" s="73">
        <v>3</v>
      </c>
      <c r="C55" s="74" t="s">
        <v>73</v>
      </c>
      <c r="E55" s="34"/>
      <c r="F55" s="34"/>
      <c r="G55" s="34"/>
      <c r="H55" s="34"/>
      <c r="I55" s="34"/>
      <c r="J55" s="34"/>
      <c r="K55" s="34"/>
      <c r="L55" s="249"/>
      <c r="M55" s="34" t="s">
        <v>1</v>
      </c>
    </row>
    <row r="56" spans="1:13" s="75" customFormat="1" ht="9.75" customHeight="1">
      <c r="A56" s="34"/>
      <c r="B56" s="73"/>
      <c r="C56" s="74"/>
      <c r="E56" s="34"/>
      <c r="F56" s="34"/>
      <c r="G56" s="34"/>
      <c r="H56" s="34"/>
      <c r="I56" s="34"/>
      <c r="J56" s="34"/>
      <c r="K56" s="34"/>
      <c r="L56" s="76"/>
      <c r="M56" s="34"/>
    </row>
    <row r="57" spans="1:13" s="87" customFormat="1" ht="27" customHeight="1">
      <c r="A57" s="83"/>
      <c r="B57" s="68" t="s">
        <v>35</v>
      </c>
      <c r="C57" s="68"/>
      <c r="D57" s="68"/>
      <c r="E57" s="68"/>
      <c r="F57" s="68"/>
      <c r="G57" s="68"/>
      <c r="H57" s="68"/>
      <c r="I57" s="251">
        <f>SUM(L58:L60)</f>
        <v>0</v>
      </c>
      <c r="J57" s="85" t="s">
        <v>1</v>
      </c>
      <c r="K57" s="84"/>
      <c r="L57" s="85"/>
      <c r="M57" s="86"/>
    </row>
    <row r="58" spans="1:13" s="88" customFormat="1">
      <c r="B58" s="73">
        <v>1</v>
      </c>
      <c r="C58" s="74" t="s">
        <v>73</v>
      </c>
      <c r="D58" s="78"/>
      <c r="K58" s="89"/>
      <c r="L58" s="249"/>
      <c r="M58" s="90" t="s">
        <v>1</v>
      </c>
    </row>
    <row r="59" spans="1:13" s="88" customFormat="1">
      <c r="B59" s="73">
        <v>2</v>
      </c>
      <c r="C59" s="74" t="s">
        <v>73</v>
      </c>
      <c r="D59" s="78"/>
      <c r="K59" s="89"/>
      <c r="L59" s="249"/>
      <c r="M59" s="90" t="s">
        <v>1</v>
      </c>
    </row>
    <row r="60" spans="1:13" s="88" customFormat="1" ht="24" customHeight="1">
      <c r="B60" s="73">
        <v>3</v>
      </c>
      <c r="C60" s="74" t="s">
        <v>73</v>
      </c>
      <c r="D60" s="78"/>
      <c r="I60" s="91"/>
      <c r="J60" s="92"/>
      <c r="K60" s="89"/>
      <c r="L60" s="249"/>
      <c r="M60" s="90" t="s">
        <v>1</v>
      </c>
    </row>
    <row r="61" spans="1:13" s="72" customFormat="1">
      <c r="A61" s="93"/>
      <c r="B61" s="94" t="s">
        <v>36</v>
      </c>
      <c r="C61" s="95"/>
      <c r="D61" s="95"/>
      <c r="E61" s="95"/>
      <c r="F61" s="95"/>
      <c r="G61" s="95"/>
      <c r="H61" s="95"/>
      <c r="I61" s="252">
        <f>SUM(L62:L64)</f>
        <v>0</v>
      </c>
      <c r="J61" s="85" t="s">
        <v>1</v>
      </c>
      <c r="K61" s="96"/>
      <c r="L61" s="85"/>
      <c r="M61" s="97"/>
    </row>
    <row r="62" spans="1:13" s="88" customFormat="1">
      <c r="B62" s="73">
        <v>1</v>
      </c>
      <c r="C62" s="74" t="s">
        <v>73</v>
      </c>
      <c r="D62" s="78"/>
      <c r="K62" s="89"/>
      <c r="L62" s="249"/>
      <c r="M62" s="90" t="s">
        <v>1</v>
      </c>
    </row>
    <row r="63" spans="1:13" s="88" customFormat="1">
      <c r="B63" s="73">
        <v>2</v>
      </c>
      <c r="C63" s="74" t="s">
        <v>73</v>
      </c>
      <c r="D63" s="78"/>
      <c r="K63" s="89"/>
      <c r="L63" s="249"/>
      <c r="M63" s="90" t="s">
        <v>1</v>
      </c>
    </row>
    <row r="64" spans="1:13" s="88" customFormat="1">
      <c r="B64" s="73">
        <v>3</v>
      </c>
      <c r="C64" s="74" t="s">
        <v>73</v>
      </c>
      <c r="D64" s="78"/>
      <c r="K64" s="89"/>
      <c r="L64" s="249"/>
      <c r="M64" s="90" t="s">
        <v>1</v>
      </c>
    </row>
    <row r="65" spans="1:13" s="88" customFormat="1" ht="11.25" customHeight="1">
      <c r="C65" s="74"/>
      <c r="D65" s="78"/>
      <c r="K65" s="89"/>
      <c r="L65" s="76"/>
      <c r="M65" s="90"/>
    </row>
    <row r="66" spans="1:13" s="88" customFormat="1">
      <c r="A66" s="57" t="s">
        <v>87</v>
      </c>
      <c r="B66" s="73"/>
      <c r="C66" s="74"/>
      <c r="D66" s="78"/>
      <c r="K66" s="311">
        <f>I67</f>
        <v>0</v>
      </c>
      <c r="L66" s="312" t="s">
        <v>1</v>
      </c>
      <c r="M66" s="312"/>
    </row>
    <row r="67" spans="1:13" s="88" customFormat="1">
      <c r="B67" s="68" t="s">
        <v>35</v>
      </c>
      <c r="C67" s="68"/>
      <c r="D67" s="68"/>
      <c r="E67" s="68"/>
      <c r="F67" s="68"/>
      <c r="G67" s="68"/>
      <c r="H67" s="68"/>
      <c r="I67" s="251">
        <f>SUM(L68:L70)</f>
        <v>0</v>
      </c>
      <c r="J67" s="85" t="s">
        <v>1</v>
      </c>
      <c r="K67" s="84"/>
      <c r="L67" s="85"/>
      <c r="M67" s="86"/>
    </row>
    <row r="68" spans="1:13" s="88" customFormat="1">
      <c r="B68" s="73">
        <v>1</v>
      </c>
      <c r="C68" s="74" t="s">
        <v>88</v>
      </c>
      <c r="D68" s="78"/>
      <c r="K68" s="89"/>
      <c r="L68" s="249"/>
      <c r="M68" s="90" t="s">
        <v>1</v>
      </c>
    </row>
    <row r="69" spans="1:13" s="88" customFormat="1">
      <c r="B69" s="88">
        <v>2</v>
      </c>
      <c r="C69" s="74" t="s">
        <v>73</v>
      </c>
      <c r="D69" s="78"/>
      <c r="K69" s="89"/>
      <c r="L69" s="249"/>
      <c r="M69" s="90" t="s">
        <v>1</v>
      </c>
    </row>
    <row r="70" spans="1:13" s="88" customFormat="1">
      <c r="B70" s="73">
        <v>3</v>
      </c>
      <c r="C70" s="74" t="s">
        <v>73</v>
      </c>
      <c r="D70" s="78"/>
      <c r="K70" s="89"/>
      <c r="L70" s="249"/>
      <c r="M70" s="90" t="s">
        <v>1</v>
      </c>
    </row>
    <row r="71" spans="1:13" s="88" customFormat="1" ht="13.5" customHeight="1">
      <c r="C71" s="74"/>
      <c r="D71" s="78"/>
      <c r="K71" s="89"/>
      <c r="L71" s="76"/>
      <c r="M71" s="90"/>
    </row>
    <row r="72" spans="1:13" s="102" customFormat="1">
      <c r="A72" s="98" t="s">
        <v>37</v>
      </c>
      <c r="B72" s="98"/>
      <c r="C72" s="98"/>
      <c r="D72" s="98"/>
      <c r="E72" s="98"/>
      <c r="F72" s="98"/>
      <c r="G72" s="98"/>
      <c r="H72" s="98"/>
      <c r="I72" s="98"/>
      <c r="J72" s="98"/>
      <c r="K72" s="254">
        <f>I73+I79</f>
        <v>0</v>
      </c>
      <c r="L72" s="99" t="s">
        <v>1</v>
      </c>
      <c r="M72" s="100"/>
    </row>
    <row r="73" spans="1:13" s="102" customFormat="1">
      <c r="A73" s="62" t="s">
        <v>38</v>
      </c>
      <c r="B73" s="62"/>
      <c r="C73" s="62"/>
      <c r="D73" s="62"/>
      <c r="E73" s="62"/>
      <c r="F73" s="62"/>
      <c r="G73" s="62"/>
      <c r="H73" s="62"/>
      <c r="I73" s="253">
        <f>SUM(K75:K77)</f>
        <v>0</v>
      </c>
      <c r="J73" s="62" t="s">
        <v>1</v>
      </c>
      <c r="K73" s="103"/>
      <c r="L73" s="62"/>
      <c r="M73" s="104"/>
    </row>
    <row r="74" spans="1:13" s="102" customFormat="1">
      <c r="A74" s="39"/>
      <c r="B74" s="39"/>
      <c r="C74" s="39"/>
      <c r="D74" s="105" t="s">
        <v>39</v>
      </c>
      <c r="E74" s="105" t="s">
        <v>40</v>
      </c>
      <c r="F74" s="105"/>
      <c r="G74" s="105" t="s">
        <v>41</v>
      </c>
      <c r="H74" s="105"/>
      <c r="I74" s="326" t="s">
        <v>42</v>
      </c>
      <c r="J74" s="326"/>
      <c r="K74" s="106" t="s">
        <v>43</v>
      </c>
      <c r="L74" s="82"/>
      <c r="M74" s="39"/>
    </row>
    <row r="75" spans="1:13" s="306" customFormat="1" ht="27" customHeight="1">
      <c r="A75" s="299"/>
      <c r="B75" s="300">
        <v>1</v>
      </c>
      <c r="C75" s="332" t="s">
        <v>74</v>
      </c>
      <c r="D75" s="332"/>
      <c r="E75" s="301"/>
      <c r="F75" s="302"/>
      <c r="G75" s="301"/>
      <c r="H75" s="302"/>
      <c r="I75" s="265"/>
      <c r="J75" s="303"/>
      <c r="K75" s="304">
        <f>I75*E75</f>
        <v>0</v>
      </c>
      <c r="L75" s="305" t="s">
        <v>1</v>
      </c>
      <c r="M75" s="299"/>
    </row>
    <row r="76" spans="1:13" s="306" customFormat="1" ht="27" customHeight="1">
      <c r="A76" s="299"/>
      <c r="B76" s="300">
        <v>2</v>
      </c>
      <c r="C76" s="332" t="s">
        <v>74</v>
      </c>
      <c r="D76" s="332"/>
      <c r="E76" s="301"/>
      <c r="F76" s="302"/>
      <c r="G76" s="301"/>
      <c r="H76" s="302"/>
      <c r="I76" s="265"/>
      <c r="J76" s="303"/>
      <c r="K76" s="304">
        <f t="shared" ref="K76:K77" si="0">I76*E76</f>
        <v>0</v>
      </c>
      <c r="L76" s="305" t="s">
        <v>1</v>
      </c>
      <c r="M76" s="299"/>
    </row>
    <row r="77" spans="1:13" s="306" customFormat="1" ht="27" customHeight="1">
      <c r="A77" s="299"/>
      <c r="B77" s="300">
        <v>3</v>
      </c>
      <c r="C77" s="332" t="s">
        <v>74</v>
      </c>
      <c r="D77" s="332"/>
      <c r="E77" s="301"/>
      <c r="F77" s="302"/>
      <c r="G77" s="301"/>
      <c r="H77" s="302"/>
      <c r="I77" s="265"/>
      <c r="J77" s="303"/>
      <c r="K77" s="304">
        <f t="shared" si="0"/>
        <v>0</v>
      </c>
      <c r="L77" s="305" t="s">
        <v>1</v>
      </c>
      <c r="M77" s="299"/>
    </row>
    <row r="78" spans="1:13" s="88" customFormat="1" ht="15.75" customHeight="1">
      <c r="C78" s="74"/>
      <c r="D78" s="78"/>
      <c r="K78" s="89"/>
      <c r="L78" s="76"/>
      <c r="M78" s="90"/>
    </row>
    <row r="79" spans="1:13" s="102" customFormat="1">
      <c r="A79" s="62" t="s">
        <v>75</v>
      </c>
      <c r="B79" s="62"/>
      <c r="C79" s="62"/>
      <c r="D79" s="62"/>
      <c r="E79" s="62"/>
      <c r="F79" s="62"/>
      <c r="G79" s="62"/>
      <c r="H79" s="62"/>
      <c r="I79" s="253">
        <f>SUM(K81:K83)</f>
        <v>0</v>
      </c>
      <c r="J79" s="62" t="s">
        <v>1</v>
      </c>
      <c r="K79" s="103"/>
      <c r="L79" s="62"/>
      <c r="M79" s="104"/>
    </row>
    <row r="80" spans="1:13" s="102" customFormat="1">
      <c r="A80" s="39"/>
      <c r="B80" s="39"/>
      <c r="C80" s="39"/>
      <c r="D80" s="105" t="s">
        <v>39</v>
      </c>
      <c r="E80" s="105" t="s">
        <v>40</v>
      </c>
      <c r="F80" s="105"/>
      <c r="G80" s="105" t="s">
        <v>41</v>
      </c>
      <c r="H80" s="105"/>
      <c r="I80" s="326" t="s">
        <v>42</v>
      </c>
      <c r="J80" s="326"/>
      <c r="K80" s="106" t="s">
        <v>43</v>
      </c>
      <c r="L80" s="82"/>
      <c r="M80" s="39"/>
    </row>
    <row r="81" spans="1:13" s="306" customFormat="1" ht="27" customHeight="1">
      <c r="A81" s="299"/>
      <c r="B81" s="300">
        <v>1</v>
      </c>
      <c r="C81" s="332" t="s">
        <v>74</v>
      </c>
      <c r="D81" s="332"/>
      <c r="E81" s="301"/>
      <c r="F81" s="302"/>
      <c r="G81" s="301"/>
      <c r="H81" s="302"/>
      <c r="I81" s="265"/>
      <c r="J81" s="303"/>
      <c r="K81" s="304">
        <f>I81*E81</f>
        <v>0</v>
      </c>
      <c r="L81" s="305" t="s">
        <v>1</v>
      </c>
      <c r="M81" s="299"/>
    </row>
    <row r="82" spans="1:13" s="306" customFormat="1" ht="27" customHeight="1">
      <c r="A82" s="299"/>
      <c r="B82" s="300">
        <v>2</v>
      </c>
      <c r="C82" s="332" t="s">
        <v>74</v>
      </c>
      <c r="D82" s="332"/>
      <c r="E82" s="301"/>
      <c r="F82" s="302"/>
      <c r="G82" s="301"/>
      <c r="H82" s="302"/>
      <c r="I82" s="265"/>
      <c r="J82" s="303"/>
      <c r="K82" s="304">
        <f t="shared" ref="K82:K83" si="1">I82*E82</f>
        <v>0</v>
      </c>
      <c r="L82" s="305" t="s">
        <v>1</v>
      </c>
      <c r="M82" s="299"/>
    </row>
    <row r="83" spans="1:13" s="306" customFormat="1" ht="27" customHeight="1">
      <c r="A83" s="299"/>
      <c r="B83" s="300">
        <v>3</v>
      </c>
      <c r="C83" s="332" t="s">
        <v>74</v>
      </c>
      <c r="D83" s="332"/>
      <c r="E83" s="301"/>
      <c r="F83" s="302"/>
      <c r="G83" s="301"/>
      <c r="H83" s="302"/>
      <c r="I83" s="265"/>
      <c r="J83" s="303"/>
      <c r="K83" s="307">
        <f t="shared" si="1"/>
        <v>0</v>
      </c>
      <c r="L83" s="305" t="s">
        <v>1</v>
      </c>
      <c r="M83" s="299"/>
    </row>
    <row r="84" spans="1:13" s="264" customFormat="1" ht="17.25" customHeight="1">
      <c r="A84" s="256"/>
      <c r="B84" s="257"/>
      <c r="C84" s="313"/>
      <c r="D84" s="313"/>
      <c r="E84" s="259"/>
      <c r="F84" s="259"/>
      <c r="G84" s="259"/>
      <c r="H84" s="259"/>
      <c r="I84" s="267"/>
      <c r="J84" s="261"/>
      <c r="K84" s="268"/>
      <c r="L84" s="263"/>
      <c r="M84" s="256"/>
    </row>
    <row r="85" spans="1:13" s="114" customFormat="1" ht="27.75">
      <c r="A85" s="53"/>
      <c r="B85" s="54" t="s">
        <v>46</v>
      </c>
      <c r="C85" s="111"/>
      <c r="D85" s="112"/>
      <c r="E85" s="112"/>
      <c r="F85" s="112"/>
      <c r="G85" s="112"/>
      <c r="H85" s="112"/>
      <c r="I85" s="113"/>
      <c r="J85" s="112"/>
      <c r="K85" s="275">
        <f>SUM(K86,K115,K121)</f>
        <v>0</v>
      </c>
      <c r="L85" s="56" t="s">
        <v>1</v>
      </c>
      <c r="M85" s="53"/>
    </row>
    <row r="86" spans="1:13" s="21" customFormat="1" ht="31.5" customHeight="1">
      <c r="A86" s="57" t="s">
        <v>27</v>
      </c>
      <c r="D86" s="22"/>
      <c r="E86" s="22"/>
      <c r="F86" s="22"/>
      <c r="G86" s="22"/>
      <c r="H86" s="22"/>
      <c r="I86" s="22"/>
      <c r="J86" s="22"/>
      <c r="K86" s="238">
        <f>K87+K100</f>
        <v>0</v>
      </c>
      <c r="L86" s="21" t="s">
        <v>1</v>
      </c>
      <c r="M86" s="22"/>
    </row>
    <row r="87" spans="1:13" s="59" customFormat="1" ht="28.5" customHeight="1">
      <c r="A87" s="58" t="s">
        <v>28</v>
      </c>
      <c r="D87" s="60"/>
      <c r="E87" s="60"/>
      <c r="F87" s="60"/>
      <c r="G87" s="60"/>
      <c r="H87" s="60"/>
      <c r="I87" s="60"/>
      <c r="J87" s="60"/>
      <c r="K87" s="250">
        <f>SUM(I88,I98)</f>
        <v>0</v>
      </c>
      <c r="L87" s="59" t="s">
        <v>1</v>
      </c>
      <c r="M87" s="60"/>
    </row>
    <row r="88" spans="1:13" s="25" customFormat="1">
      <c r="A88" s="25" t="s">
        <v>16</v>
      </c>
      <c r="I88" s="236">
        <f>K89+K92+K96</f>
        <v>0</v>
      </c>
      <c r="J88" s="25" t="s">
        <v>1</v>
      </c>
    </row>
    <row r="89" spans="1:13" s="25" customFormat="1">
      <c r="B89" s="25" t="s">
        <v>17</v>
      </c>
      <c r="J89" s="28"/>
      <c r="K89" s="235">
        <f>SUM(L90:L91)</f>
        <v>0</v>
      </c>
      <c r="L89" s="25" t="s">
        <v>1</v>
      </c>
    </row>
    <row r="90" spans="1:13">
      <c r="D90" s="1" t="s">
        <v>29</v>
      </c>
      <c r="J90" s="35"/>
      <c r="K90" s="35"/>
      <c r="L90" s="233"/>
      <c r="M90" s="1" t="s">
        <v>1</v>
      </c>
    </row>
    <row r="91" spans="1:13">
      <c r="D91" s="48" t="s">
        <v>30</v>
      </c>
      <c r="J91" s="35"/>
      <c r="K91" s="35"/>
      <c r="L91" s="234"/>
      <c r="M91" s="34" t="s">
        <v>1</v>
      </c>
    </row>
    <row r="92" spans="1:13" s="25" customFormat="1">
      <c r="B92" s="25" t="s">
        <v>21</v>
      </c>
      <c r="K92" s="235">
        <f>SUM(L93:L95)</f>
        <v>0</v>
      </c>
      <c r="L92" s="25" t="s">
        <v>1</v>
      </c>
    </row>
    <row r="93" spans="1:13" s="25" customFormat="1">
      <c r="D93" s="1" t="s">
        <v>70</v>
      </c>
      <c r="K93" s="28"/>
      <c r="L93" s="233"/>
      <c r="M93" s="1" t="s">
        <v>1</v>
      </c>
    </row>
    <row r="94" spans="1:13" s="25" customFormat="1">
      <c r="D94" s="1" t="s">
        <v>71</v>
      </c>
      <c r="K94" s="28"/>
      <c r="L94" s="234"/>
      <c r="M94" s="34" t="s">
        <v>1</v>
      </c>
    </row>
    <row r="95" spans="1:13" s="25" customFormat="1">
      <c r="D95" s="1" t="s">
        <v>72</v>
      </c>
      <c r="K95" s="28"/>
      <c r="L95" s="234"/>
      <c r="M95" s="34" t="s">
        <v>1</v>
      </c>
    </row>
    <row r="96" spans="1:13" s="25" customFormat="1">
      <c r="B96" s="25" t="s">
        <v>31</v>
      </c>
      <c r="K96" s="235"/>
      <c r="L96" s="25" t="s">
        <v>1</v>
      </c>
    </row>
    <row r="97" spans="1:13" s="25" customFormat="1">
      <c r="K97" s="247"/>
    </row>
    <row r="98" spans="1:13" s="25" customFormat="1">
      <c r="A98" s="25" t="s">
        <v>32</v>
      </c>
      <c r="I98" s="236"/>
      <c r="J98" s="25" t="s">
        <v>1</v>
      </c>
      <c r="K98" s="27"/>
      <c r="L98" s="27"/>
    </row>
    <row r="99" spans="1:13" s="25" customFormat="1">
      <c r="K99" s="28"/>
    </row>
    <row r="100" spans="1:13" s="67" customFormat="1">
      <c r="A100" s="64" t="s">
        <v>33</v>
      </c>
      <c r="B100" s="61"/>
      <c r="C100" s="61"/>
      <c r="D100" s="65"/>
      <c r="E100" s="65"/>
      <c r="F100" s="65"/>
      <c r="G100" s="65"/>
      <c r="H100" s="65"/>
      <c r="I100" s="65"/>
      <c r="J100" s="65"/>
      <c r="K100" s="250">
        <f>SUM(I101,I106,I110)</f>
        <v>0</v>
      </c>
      <c r="L100" s="61" t="s">
        <v>1</v>
      </c>
      <c r="M100" s="65"/>
    </row>
    <row r="101" spans="1:13" s="72" customFormat="1">
      <c r="A101" s="66"/>
      <c r="B101" s="68" t="s">
        <v>34</v>
      </c>
      <c r="C101" s="69"/>
      <c r="D101" s="70"/>
      <c r="E101" s="71"/>
      <c r="F101" s="71"/>
      <c r="G101" s="66"/>
      <c r="H101" s="66"/>
      <c r="I101" s="238">
        <f>SUM(L102:L104)</f>
        <v>0</v>
      </c>
      <c r="J101" s="24" t="s">
        <v>1</v>
      </c>
      <c r="K101" s="66"/>
      <c r="L101" s="66"/>
      <c r="M101" s="66"/>
    </row>
    <row r="102" spans="1:13" s="75" customFormat="1">
      <c r="A102" s="34"/>
      <c r="B102" s="73">
        <v>1</v>
      </c>
      <c r="C102" s="74" t="s">
        <v>73</v>
      </c>
      <c r="E102" s="34"/>
      <c r="F102" s="34"/>
      <c r="G102" s="34"/>
      <c r="H102" s="34"/>
      <c r="I102" s="34"/>
      <c r="J102" s="34"/>
      <c r="K102" s="34"/>
      <c r="L102" s="249"/>
      <c r="M102" s="34" t="s">
        <v>1</v>
      </c>
    </row>
    <row r="103" spans="1:13" s="75" customFormat="1">
      <c r="A103" s="34"/>
      <c r="B103" s="73">
        <v>2</v>
      </c>
      <c r="C103" s="74" t="s">
        <v>73</v>
      </c>
      <c r="E103" s="34"/>
      <c r="F103" s="34"/>
      <c r="G103" s="34"/>
      <c r="H103" s="34"/>
      <c r="I103" s="34"/>
      <c r="J103" s="34"/>
      <c r="K103" s="34"/>
      <c r="L103" s="249"/>
      <c r="M103" s="34" t="s">
        <v>1</v>
      </c>
    </row>
    <row r="104" spans="1:13" s="75" customFormat="1">
      <c r="A104" s="34"/>
      <c r="B104" s="73">
        <v>3</v>
      </c>
      <c r="C104" s="74" t="s">
        <v>73</v>
      </c>
      <c r="E104" s="34"/>
      <c r="F104" s="34"/>
      <c r="G104" s="34"/>
      <c r="H104" s="34"/>
      <c r="I104" s="34"/>
      <c r="J104" s="34"/>
      <c r="K104" s="34"/>
      <c r="L104" s="249"/>
      <c r="M104" s="34" t="s">
        <v>1</v>
      </c>
    </row>
    <row r="105" spans="1:13" s="75" customFormat="1" ht="9.75" customHeight="1">
      <c r="A105" s="34"/>
      <c r="B105" s="73"/>
      <c r="C105" s="74"/>
      <c r="E105" s="34"/>
      <c r="F105" s="34"/>
      <c r="G105" s="34"/>
      <c r="H105" s="34"/>
      <c r="I105" s="34"/>
      <c r="J105" s="34"/>
      <c r="K105" s="34"/>
      <c r="L105" s="76"/>
      <c r="M105" s="34"/>
    </row>
    <row r="106" spans="1:13" s="87" customFormat="1" ht="27" customHeight="1">
      <c r="A106" s="83"/>
      <c r="B106" s="68" t="s">
        <v>35</v>
      </c>
      <c r="C106" s="68"/>
      <c r="D106" s="68"/>
      <c r="E106" s="68"/>
      <c r="F106" s="68"/>
      <c r="G106" s="68"/>
      <c r="H106" s="68"/>
      <c r="I106" s="251">
        <f>SUM(L107:L109)</f>
        <v>0</v>
      </c>
      <c r="J106" s="85" t="s">
        <v>1</v>
      </c>
      <c r="K106" s="84"/>
      <c r="L106" s="85"/>
      <c r="M106" s="86"/>
    </row>
    <row r="107" spans="1:13" s="88" customFormat="1">
      <c r="B107" s="73">
        <v>1</v>
      </c>
      <c r="C107" s="74" t="s">
        <v>73</v>
      </c>
      <c r="D107" s="78"/>
      <c r="K107" s="89"/>
      <c r="L107" s="249"/>
      <c r="M107" s="90" t="s">
        <v>1</v>
      </c>
    </row>
    <row r="108" spans="1:13" s="88" customFormat="1">
      <c r="B108" s="73">
        <v>2</v>
      </c>
      <c r="C108" s="74" t="s">
        <v>73</v>
      </c>
      <c r="D108" s="78"/>
      <c r="K108" s="89"/>
      <c r="L108" s="249"/>
      <c r="M108" s="90" t="s">
        <v>1</v>
      </c>
    </row>
    <row r="109" spans="1:13" s="88" customFormat="1" ht="24" customHeight="1">
      <c r="B109" s="73">
        <v>3</v>
      </c>
      <c r="C109" s="74" t="s">
        <v>73</v>
      </c>
      <c r="D109" s="78"/>
      <c r="I109" s="91"/>
      <c r="J109" s="92"/>
      <c r="K109" s="89"/>
      <c r="L109" s="249"/>
      <c r="M109" s="90" t="s">
        <v>1</v>
      </c>
    </row>
    <row r="110" spans="1:13" s="72" customFormat="1">
      <c r="A110" s="93"/>
      <c r="B110" s="94" t="s">
        <v>36</v>
      </c>
      <c r="C110" s="95"/>
      <c r="D110" s="95"/>
      <c r="E110" s="95"/>
      <c r="F110" s="95"/>
      <c r="G110" s="95"/>
      <c r="H110" s="95"/>
      <c r="I110" s="252">
        <f>SUM(L111:L113)</f>
        <v>0</v>
      </c>
      <c r="J110" s="85" t="s">
        <v>1</v>
      </c>
      <c r="K110" s="96"/>
      <c r="L110" s="85"/>
      <c r="M110" s="97"/>
    </row>
    <row r="111" spans="1:13" s="88" customFormat="1">
      <c r="B111" s="73">
        <v>1</v>
      </c>
      <c r="C111" s="74" t="s">
        <v>73</v>
      </c>
      <c r="D111" s="78"/>
      <c r="K111" s="89"/>
      <c r="L111" s="249"/>
      <c r="M111" s="90" t="s">
        <v>1</v>
      </c>
    </row>
    <row r="112" spans="1:13" s="88" customFormat="1">
      <c r="B112" s="73">
        <v>2</v>
      </c>
      <c r="C112" s="74" t="s">
        <v>73</v>
      </c>
      <c r="D112" s="78"/>
      <c r="K112" s="89"/>
      <c r="L112" s="249"/>
      <c r="M112" s="90" t="s">
        <v>1</v>
      </c>
    </row>
    <row r="113" spans="1:13" s="88" customFormat="1">
      <c r="B113" s="73">
        <v>3</v>
      </c>
      <c r="C113" s="74" t="s">
        <v>73</v>
      </c>
      <c r="D113" s="78"/>
      <c r="K113" s="89"/>
      <c r="L113" s="249"/>
      <c r="M113" s="90" t="s">
        <v>1</v>
      </c>
    </row>
    <row r="114" spans="1:13" s="88" customFormat="1" ht="15.75" customHeight="1">
      <c r="B114" s="73"/>
      <c r="C114" s="74"/>
      <c r="D114" s="78"/>
      <c r="K114" s="89"/>
      <c r="L114" s="76"/>
      <c r="M114" s="90"/>
    </row>
    <row r="115" spans="1:13" s="88" customFormat="1">
      <c r="A115" s="57" t="s">
        <v>87</v>
      </c>
      <c r="B115" s="73"/>
      <c r="C115" s="74"/>
      <c r="D115" s="78"/>
      <c r="K115" s="311">
        <f>I116</f>
        <v>0</v>
      </c>
      <c r="L115" s="312" t="s">
        <v>1</v>
      </c>
      <c r="M115" s="312"/>
    </row>
    <row r="116" spans="1:13" s="88" customFormat="1">
      <c r="B116" s="68" t="s">
        <v>35</v>
      </c>
      <c r="C116" s="68"/>
      <c r="D116" s="68"/>
      <c r="E116" s="68"/>
      <c r="F116" s="68"/>
      <c r="G116" s="68"/>
      <c r="H116" s="68"/>
      <c r="I116" s="251">
        <f>SUM(L117:L119)</f>
        <v>0</v>
      </c>
      <c r="J116" s="85" t="s">
        <v>1</v>
      </c>
      <c r="K116" s="84"/>
      <c r="L116" s="85"/>
      <c r="M116" s="86"/>
    </row>
    <row r="117" spans="1:13" s="88" customFormat="1">
      <c r="B117" s="73">
        <v>1</v>
      </c>
      <c r="C117" s="74" t="s">
        <v>88</v>
      </c>
      <c r="D117" s="78"/>
      <c r="K117" s="89"/>
      <c r="L117" s="249"/>
      <c r="M117" s="90" t="s">
        <v>1</v>
      </c>
    </row>
    <row r="118" spans="1:13" s="88" customFormat="1">
      <c r="B118" s="88">
        <v>2</v>
      </c>
      <c r="C118" s="74" t="s">
        <v>73</v>
      </c>
      <c r="D118" s="78"/>
      <c r="K118" s="89"/>
      <c r="L118" s="249"/>
      <c r="M118" s="90" t="s">
        <v>1</v>
      </c>
    </row>
    <row r="119" spans="1:13" s="88" customFormat="1">
      <c r="B119" s="73">
        <v>3</v>
      </c>
      <c r="C119" s="74" t="s">
        <v>73</v>
      </c>
      <c r="D119" s="78"/>
      <c r="K119" s="89"/>
      <c r="L119" s="249"/>
      <c r="M119" s="90" t="s">
        <v>1</v>
      </c>
    </row>
    <row r="120" spans="1:13" s="88" customFormat="1">
      <c r="C120" s="74"/>
      <c r="D120" s="78"/>
      <c r="K120" s="89"/>
      <c r="L120" s="76"/>
      <c r="M120" s="90"/>
    </row>
    <row r="121" spans="1:13" s="88" customFormat="1">
      <c r="A121" s="98" t="s">
        <v>37</v>
      </c>
      <c r="B121" s="98"/>
      <c r="C121" s="98"/>
      <c r="D121" s="98"/>
      <c r="E121" s="98"/>
      <c r="F121" s="98"/>
      <c r="G121" s="98"/>
      <c r="H121" s="98"/>
      <c r="I121" s="98"/>
      <c r="J121" s="98"/>
      <c r="K121" s="254">
        <f>SUM(I122,I128)</f>
        <v>0</v>
      </c>
      <c r="L121" s="99" t="s">
        <v>1</v>
      </c>
      <c r="M121" s="100"/>
    </row>
    <row r="122" spans="1:13" s="102" customFormat="1">
      <c r="A122" s="62" t="s">
        <v>38</v>
      </c>
      <c r="B122" s="62"/>
      <c r="C122" s="62"/>
      <c r="D122" s="62"/>
      <c r="E122" s="62"/>
      <c r="F122" s="62"/>
      <c r="G122" s="62"/>
      <c r="H122" s="62"/>
      <c r="I122" s="253">
        <f>SUM(K124:K126)</f>
        <v>0</v>
      </c>
      <c r="J122" s="62" t="s">
        <v>1</v>
      </c>
      <c r="K122" s="103"/>
      <c r="L122" s="62"/>
      <c r="M122" s="104"/>
    </row>
    <row r="123" spans="1:13" s="102" customFormat="1">
      <c r="A123" s="39"/>
      <c r="B123" s="39"/>
      <c r="C123" s="39"/>
      <c r="D123" s="105" t="s">
        <v>39</v>
      </c>
      <c r="E123" s="105" t="s">
        <v>40</v>
      </c>
      <c r="F123" s="105"/>
      <c r="G123" s="105" t="s">
        <v>41</v>
      </c>
      <c r="H123" s="105"/>
      <c r="I123" s="326" t="s">
        <v>42</v>
      </c>
      <c r="J123" s="326"/>
      <c r="K123" s="106" t="s">
        <v>43</v>
      </c>
      <c r="L123" s="82"/>
      <c r="M123" s="39"/>
    </row>
    <row r="124" spans="1:13" s="306" customFormat="1" ht="27" customHeight="1">
      <c r="A124" s="299"/>
      <c r="B124" s="300">
        <v>1</v>
      </c>
      <c r="C124" s="332" t="s">
        <v>74</v>
      </c>
      <c r="D124" s="332"/>
      <c r="E124" s="301"/>
      <c r="F124" s="302"/>
      <c r="G124" s="301"/>
      <c r="H124" s="302"/>
      <c r="I124" s="265"/>
      <c r="J124" s="303"/>
      <c r="K124" s="304">
        <f>I124*E124</f>
        <v>0</v>
      </c>
      <c r="L124" s="305" t="s">
        <v>1</v>
      </c>
      <c r="M124" s="299"/>
    </row>
    <row r="125" spans="1:13" s="306" customFormat="1" ht="27" customHeight="1">
      <c r="A125" s="299"/>
      <c r="B125" s="300">
        <v>2</v>
      </c>
      <c r="C125" s="332" t="s">
        <v>74</v>
      </c>
      <c r="D125" s="332"/>
      <c r="E125" s="301"/>
      <c r="F125" s="302"/>
      <c r="G125" s="301"/>
      <c r="H125" s="302"/>
      <c r="I125" s="265"/>
      <c r="J125" s="303"/>
      <c r="K125" s="304">
        <f t="shared" ref="K125:K126" si="2">I125*E125</f>
        <v>0</v>
      </c>
      <c r="L125" s="305" t="s">
        <v>1</v>
      </c>
      <c r="M125" s="299"/>
    </row>
    <row r="126" spans="1:13" s="306" customFormat="1" ht="27" customHeight="1">
      <c r="A126" s="299"/>
      <c r="B126" s="300">
        <v>3</v>
      </c>
      <c r="C126" s="332" t="s">
        <v>74</v>
      </c>
      <c r="D126" s="332"/>
      <c r="E126" s="301"/>
      <c r="F126" s="302"/>
      <c r="G126" s="301"/>
      <c r="H126" s="302"/>
      <c r="I126" s="265"/>
      <c r="J126" s="303"/>
      <c r="K126" s="304">
        <f t="shared" si="2"/>
        <v>0</v>
      </c>
      <c r="L126" s="305" t="s">
        <v>1</v>
      </c>
      <c r="M126" s="299"/>
    </row>
    <row r="127" spans="1:13" s="88" customFormat="1" ht="15.75" customHeight="1">
      <c r="C127" s="74"/>
      <c r="D127" s="78"/>
      <c r="K127" s="89"/>
      <c r="L127" s="76"/>
      <c r="M127" s="90"/>
    </row>
    <row r="128" spans="1:13" s="102" customFormat="1">
      <c r="A128" s="62" t="s">
        <v>75</v>
      </c>
      <c r="B128" s="62"/>
      <c r="C128" s="62"/>
      <c r="D128" s="62"/>
      <c r="E128" s="62"/>
      <c r="F128" s="62"/>
      <c r="G128" s="62"/>
      <c r="H128" s="62"/>
      <c r="I128" s="253">
        <f>SUM(K130:K132)</f>
        <v>0</v>
      </c>
      <c r="J128" s="62" t="s">
        <v>1</v>
      </c>
      <c r="K128" s="103"/>
      <c r="L128" s="62"/>
      <c r="M128" s="104"/>
    </row>
    <row r="129" spans="1:13" s="102" customFormat="1">
      <c r="A129" s="39"/>
      <c r="B129" s="39"/>
      <c r="C129" s="39"/>
      <c r="D129" s="105" t="s">
        <v>39</v>
      </c>
      <c r="E129" s="105" t="s">
        <v>40</v>
      </c>
      <c r="F129" s="105"/>
      <c r="G129" s="105" t="s">
        <v>41</v>
      </c>
      <c r="H129" s="105"/>
      <c r="I129" s="326" t="s">
        <v>42</v>
      </c>
      <c r="J129" s="326"/>
      <c r="K129" s="106" t="s">
        <v>43</v>
      </c>
      <c r="L129" s="82"/>
      <c r="M129" s="39"/>
    </row>
    <row r="130" spans="1:13" s="306" customFormat="1" ht="27" customHeight="1">
      <c r="A130" s="299"/>
      <c r="B130" s="300">
        <v>1</v>
      </c>
      <c r="C130" s="332" t="s">
        <v>74</v>
      </c>
      <c r="D130" s="332"/>
      <c r="E130" s="301"/>
      <c r="F130" s="302"/>
      <c r="G130" s="301"/>
      <c r="H130" s="302"/>
      <c r="I130" s="265"/>
      <c r="J130" s="303"/>
      <c r="K130" s="304">
        <f>I130*E130</f>
        <v>0</v>
      </c>
      <c r="L130" s="305" t="s">
        <v>1</v>
      </c>
      <c r="M130" s="299"/>
    </row>
    <row r="131" spans="1:13" s="306" customFormat="1" ht="27" customHeight="1">
      <c r="A131" s="299"/>
      <c r="B131" s="300">
        <v>2</v>
      </c>
      <c r="C131" s="332" t="s">
        <v>74</v>
      </c>
      <c r="D131" s="332"/>
      <c r="E131" s="301"/>
      <c r="F131" s="302"/>
      <c r="G131" s="301"/>
      <c r="H131" s="302"/>
      <c r="I131" s="265"/>
      <c r="J131" s="303"/>
      <c r="K131" s="304">
        <f t="shared" ref="K131:K132" si="3">I131*E131</f>
        <v>0</v>
      </c>
      <c r="L131" s="305" t="s">
        <v>1</v>
      </c>
      <c r="M131" s="299"/>
    </row>
    <row r="132" spans="1:13" s="306" customFormat="1" ht="27" customHeight="1">
      <c r="A132" s="299"/>
      <c r="B132" s="300">
        <v>3</v>
      </c>
      <c r="C132" s="332" t="s">
        <v>74</v>
      </c>
      <c r="D132" s="332"/>
      <c r="E132" s="301"/>
      <c r="F132" s="302"/>
      <c r="G132" s="301"/>
      <c r="H132" s="302"/>
      <c r="I132" s="265"/>
      <c r="J132" s="303"/>
      <c r="K132" s="307">
        <f t="shared" si="3"/>
        <v>0</v>
      </c>
      <c r="L132" s="305" t="s">
        <v>1</v>
      </c>
      <c r="M132" s="299"/>
    </row>
    <row r="133" spans="1:13" s="88" customFormat="1" ht="15.75" customHeight="1">
      <c r="C133" s="74"/>
      <c r="D133" s="78"/>
      <c r="K133" s="89"/>
      <c r="L133" s="76"/>
      <c r="M133" s="90"/>
    </row>
    <row r="134" spans="1:13" s="117" customFormat="1" ht="25.5" customHeight="1">
      <c r="B134" s="118" t="s">
        <v>47</v>
      </c>
      <c r="C134" s="119"/>
      <c r="D134" s="120"/>
      <c r="E134" s="120"/>
      <c r="F134" s="120"/>
      <c r="G134" s="120"/>
      <c r="H134" s="120"/>
      <c r="I134" s="120"/>
      <c r="J134" s="120"/>
      <c r="K134" s="277">
        <f>K135</f>
        <v>0</v>
      </c>
      <c r="L134" s="121" t="s">
        <v>1</v>
      </c>
      <c r="M134" s="122"/>
    </row>
    <row r="135" spans="1:13" s="125" customFormat="1" ht="25.5" customHeight="1">
      <c r="A135" s="69" t="s">
        <v>27</v>
      </c>
      <c r="B135" s="69"/>
      <c r="C135" s="69"/>
      <c r="D135" s="69"/>
      <c r="E135" s="69"/>
      <c r="F135" s="69"/>
      <c r="G135" s="69"/>
      <c r="H135" s="69"/>
      <c r="I135" s="69"/>
      <c r="J135" s="69"/>
      <c r="K135" s="276">
        <f>SUM(K136)</f>
        <v>0</v>
      </c>
      <c r="L135" s="115" t="s">
        <v>1</v>
      </c>
      <c r="M135" s="124"/>
    </row>
    <row r="136" spans="1:13" s="67" customFormat="1">
      <c r="A136" s="64" t="s">
        <v>33</v>
      </c>
      <c r="B136" s="61"/>
      <c r="C136" s="61"/>
      <c r="D136" s="65"/>
      <c r="E136" s="65"/>
      <c r="F136" s="65"/>
      <c r="G136" s="65"/>
      <c r="H136" s="65"/>
      <c r="I136" s="65"/>
      <c r="J136" s="65"/>
      <c r="K136" s="250">
        <f>SUM(I137)</f>
        <v>0</v>
      </c>
      <c r="L136" s="61" t="s">
        <v>1</v>
      </c>
      <c r="M136" s="65"/>
    </row>
    <row r="137" spans="1:13" s="129" customFormat="1" ht="47.25" customHeight="1">
      <c r="A137" s="126"/>
      <c r="B137" s="331" t="s">
        <v>48</v>
      </c>
      <c r="C137" s="331"/>
      <c r="D137" s="331"/>
      <c r="E137" s="331"/>
      <c r="F137" s="331"/>
      <c r="G137" s="331"/>
      <c r="H137" s="315"/>
      <c r="I137" s="278">
        <f>SUM(L138:L140)</f>
        <v>0</v>
      </c>
      <c r="J137" s="279" t="s">
        <v>1</v>
      </c>
      <c r="K137" s="128"/>
      <c r="L137" s="127"/>
      <c r="M137" s="124"/>
    </row>
    <row r="138" spans="1:13" s="88" customFormat="1">
      <c r="B138" s="73">
        <v>1</v>
      </c>
      <c r="C138" s="74" t="s">
        <v>73</v>
      </c>
      <c r="D138" s="78"/>
      <c r="K138" s="89"/>
      <c r="L138" s="249"/>
      <c r="M138" s="90" t="s">
        <v>1</v>
      </c>
    </row>
    <row r="139" spans="1:13" s="88" customFormat="1">
      <c r="B139" s="73">
        <v>2</v>
      </c>
      <c r="C139" s="74" t="s">
        <v>73</v>
      </c>
      <c r="D139" s="78"/>
      <c r="K139" s="89"/>
      <c r="L139" s="249"/>
      <c r="M139" s="90" t="s">
        <v>1</v>
      </c>
    </row>
    <row r="140" spans="1:13" s="88" customFormat="1">
      <c r="B140" s="73">
        <v>3</v>
      </c>
      <c r="C140" s="74" t="s">
        <v>73</v>
      </c>
      <c r="D140" s="78"/>
      <c r="K140" s="89"/>
      <c r="L140" s="249"/>
      <c r="M140" s="90" t="s">
        <v>1</v>
      </c>
    </row>
    <row r="141" spans="1:13" s="36" customFormat="1" ht="13.5" customHeight="1">
      <c r="B141" s="88"/>
      <c r="C141" s="74"/>
      <c r="K141" s="130"/>
      <c r="L141" s="131"/>
      <c r="M141" s="90"/>
    </row>
    <row r="142" spans="1:13" s="36" customFormat="1" ht="24" customHeight="1">
      <c r="A142" s="132"/>
      <c r="B142" s="133" t="s">
        <v>49</v>
      </c>
      <c r="C142" s="134"/>
      <c r="D142" s="134"/>
      <c r="E142" s="134"/>
      <c r="F142" s="134"/>
      <c r="G142" s="135"/>
      <c r="H142" s="135"/>
      <c r="I142" s="136"/>
      <c r="J142" s="134"/>
      <c r="K142" s="282">
        <f>K143</f>
        <v>0</v>
      </c>
      <c r="L142" s="132" t="s">
        <v>1</v>
      </c>
      <c r="M142" s="134"/>
    </row>
    <row r="143" spans="1:13" s="36" customFormat="1" ht="24" customHeight="1">
      <c r="A143" s="137" t="s">
        <v>27</v>
      </c>
      <c r="B143" s="138"/>
      <c r="C143" s="139"/>
      <c r="D143" s="139"/>
      <c r="E143" s="139"/>
      <c r="F143" s="139"/>
      <c r="G143" s="140"/>
      <c r="H143" s="140"/>
      <c r="I143" s="141"/>
      <c r="J143" s="139"/>
      <c r="K143" s="283">
        <f>SUM(K144)</f>
        <v>0</v>
      </c>
      <c r="L143" s="24" t="s">
        <v>1</v>
      </c>
      <c r="M143" s="139"/>
    </row>
    <row r="144" spans="1:13" s="67" customFormat="1">
      <c r="A144" s="64" t="s">
        <v>33</v>
      </c>
      <c r="B144" s="61"/>
      <c r="C144" s="61"/>
      <c r="D144" s="65"/>
      <c r="E144" s="65"/>
      <c r="F144" s="65"/>
      <c r="G144" s="65"/>
      <c r="H144" s="65"/>
      <c r="I144" s="65"/>
      <c r="J144" s="65"/>
      <c r="K144" s="284">
        <f>SUM(I145)</f>
        <v>0</v>
      </c>
      <c r="L144" s="61" t="s">
        <v>1</v>
      </c>
      <c r="M144" s="65"/>
    </row>
    <row r="145" spans="1:13" s="36" customFormat="1" ht="48.75" customHeight="1">
      <c r="A145" s="142"/>
      <c r="B145" s="331" t="s">
        <v>48</v>
      </c>
      <c r="C145" s="331"/>
      <c r="D145" s="331"/>
      <c r="E145" s="331"/>
      <c r="F145" s="331"/>
      <c r="G145" s="331"/>
      <c r="H145" s="315"/>
      <c r="I145" s="280">
        <f>SUM(L146:L148)</f>
        <v>0</v>
      </c>
      <c r="J145" s="281" t="s">
        <v>1</v>
      </c>
      <c r="K145" s="143"/>
      <c r="L145" s="143"/>
      <c r="M145" s="144"/>
    </row>
    <row r="146" spans="1:13" s="88" customFormat="1">
      <c r="B146" s="73">
        <v>1</v>
      </c>
      <c r="C146" s="74" t="s">
        <v>73</v>
      </c>
      <c r="D146" s="78"/>
      <c r="K146" s="89"/>
      <c r="L146" s="249"/>
      <c r="M146" s="90" t="s">
        <v>1</v>
      </c>
    </row>
    <row r="147" spans="1:13" s="88" customFormat="1">
      <c r="B147" s="73">
        <v>2</v>
      </c>
      <c r="C147" s="74" t="s">
        <v>73</v>
      </c>
      <c r="D147" s="78"/>
      <c r="K147" s="89"/>
      <c r="L147" s="249"/>
      <c r="M147" s="90" t="s">
        <v>1</v>
      </c>
    </row>
    <row r="148" spans="1:13" s="88" customFormat="1">
      <c r="B148" s="73">
        <v>3</v>
      </c>
      <c r="C148" s="74" t="s">
        <v>73</v>
      </c>
      <c r="D148" s="78"/>
      <c r="K148" s="89"/>
      <c r="L148" s="249"/>
      <c r="M148" s="90" t="s">
        <v>1</v>
      </c>
    </row>
    <row r="149" spans="1:13" s="36" customFormat="1">
      <c r="A149" s="145"/>
      <c r="B149" s="146"/>
      <c r="C149" s="147"/>
      <c r="D149" s="147"/>
      <c r="E149" s="147"/>
      <c r="F149" s="147"/>
      <c r="G149" s="148"/>
      <c r="H149" s="148"/>
      <c r="I149" s="149"/>
      <c r="J149" s="147"/>
      <c r="K149" s="149"/>
      <c r="L149" s="149"/>
      <c r="M149" s="145"/>
    </row>
    <row r="150" spans="1:13" s="156" customFormat="1" ht="24" customHeight="1">
      <c r="A150" s="150" t="s">
        <v>50</v>
      </c>
      <c r="B150" s="151"/>
      <c r="C150" s="151"/>
      <c r="D150" s="152"/>
      <c r="E150" s="153"/>
      <c r="F150" s="153"/>
      <c r="G150" s="153"/>
      <c r="H150" s="153"/>
      <c r="I150" s="153"/>
      <c r="J150" s="153"/>
      <c r="K150" s="286">
        <f>K151</f>
        <v>0</v>
      </c>
      <c r="L150" s="154" t="s">
        <v>1</v>
      </c>
      <c r="M150" s="155"/>
    </row>
    <row r="151" spans="1:13" s="163" customFormat="1" ht="24" customHeight="1">
      <c r="A151" s="118"/>
      <c r="B151" s="157" t="s">
        <v>51</v>
      </c>
      <c r="C151" s="158"/>
      <c r="D151" s="159"/>
      <c r="E151" s="160"/>
      <c r="F151" s="160"/>
      <c r="G151" s="160"/>
      <c r="H151" s="160"/>
      <c r="I151" s="160"/>
      <c r="J151" s="160"/>
      <c r="K151" s="287">
        <f>K152</f>
        <v>0</v>
      </c>
      <c r="L151" s="161" t="s">
        <v>1</v>
      </c>
      <c r="M151" s="162"/>
    </row>
    <row r="152" spans="1:13" s="165" customFormat="1">
      <c r="A152" s="164" t="s">
        <v>27</v>
      </c>
      <c r="G152" s="166"/>
      <c r="H152" s="166"/>
      <c r="I152" s="167"/>
      <c r="K152" s="288">
        <f>K153</f>
        <v>0</v>
      </c>
      <c r="L152" s="168" t="s">
        <v>1</v>
      </c>
    </row>
    <row r="153" spans="1:13" s="170" customFormat="1">
      <c r="A153" s="164"/>
      <c r="B153" s="169" t="s">
        <v>52</v>
      </c>
      <c r="C153" s="165"/>
      <c r="D153" s="165"/>
      <c r="E153" s="165"/>
      <c r="F153" s="165"/>
      <c r="G153" s="166"/>
      <c r="H153" s="166"/>
      <c r="I153" s="167"/>
      <c r="J153" s="165"/>
      <c r="K153" s="288">
        <f>L159+L164+L154</f>
        <v>0</v>
      </c>
      <c r="L153" s="168" t="s">
        <v>1</v>
      </c>
      <c r="M153" s="165"/>
    </row>
    <row r="154" spans="1:13" s="173" customFormat="1">
      <c r="A154" s="171"/>
      <c r="B154" s="172" t="s">
        <v>53</v>
      </c>
      <c r="G154" s="174"/>
      <c r="H154" s="174"/>
      <c r="I154" s="175"/>
      <c r="K154" s="176"/>
      <c r="L154" s="285">
        <f>SUM(L155:L157)</f>
        <v>0</v>
      </c>
      <c r="M154" s="177" t="s">
        <v>1</v>
      </c>
    </row>
    <row r="155" spans="1:13" s="88" customFormat="1">
      <c r="B155" s="73">
        <v>1</v>
      </c>
      <c r="C155" s="74" t="s">
        <v>113</v>
      </c>
      <c r="D155" s="78"/>
      <c r="K155" s="89"/>
      <c r="L155" s="249"/>
      <c r="M155" s="90" t="s">
        <v>1</v>
      </c>
    </row>
    <row r="156" spans="1:13" s="88" customFormat="1">
      <c r="B156" s="73">
        <v>2</v>
      </c>
      <c r="C156" s="74" t="s">
        <v>113</v>
      </c>
      <c r="D156" s="78"/>
      <c r="K156" s="89"/>
      <c r="L156" s="249"/>
      <c r="M156" s="90" t="s">
        <v>1</v>
      </c>
    </row>
    <row r="157" spans="1:13" s="88" customFormat="1">
      <c r="B157" s="73">
        <v>3</v>
      </c>
      <c r="C157" s="74" t="s">
        <v>113</v>
      </c>
      <c r="D157" s="78"/>
      <c r="K157" s="89"/>
      <c r="L157" s="249"/>
      <c r="M157" s="90" t="s">
        <v>1</v>
      </c>
    </row>
    <row r="158" spans="1:13" s="88" customFormat="1">
      <c r="B158" s="73"/>
      <c r="C158" s="74"/>
      <c r="D158" s="78"/>
      <c r="K158" s="89"/>
      <c r="L158" s="76"/>
      <c r="M158" s="90"/>
    </row>
    <row r="159" spans="1:13" s="173" customFormat="1">
      <c r="A159" s="171"/>
      <c r="B159" s="172" t="s">
        <v>54</v>
      </c>
      <c r="G159" s="174"/>
      <c r="H159" s="174"/>
      <c r="I159" s="175"/>
      <c r="K159" s="176"/>
      <c r="L159" s="285">
        <f>SUM(L160:L162)</f>
        <v>0</v>
      </c>
      <c r="M159" s="177" t="s">
        <v>1</v>
      </c>
    </row>
    <row r="160" spans="1:13" s="88" customFormat="1">
      <c r="B160" s="73">
        <v>1</v>
      </c>
      <c r="C160" s="74" t="s">
        <v>113</v>
      </c>
      <c r="D160" s="78"/>
      <c r="K160" s="89"/>
      <c r="L160" s="249"/>
      <c r="M160" s="90" t="s">
        <v>1</v>
      </c>
    </row>
    <row r="161" spans="1:13" s="88" customFormat="1">
      <c r="B161" s="73">
        <v>2</v>
      </c>
      <c r="C161" s="74" t="s">
        <v>113</v>
      </c>
      <c r="D161" s="78"/>
      <c r="K161" s="89"/>
      <c r="L161" s="249"/>
      <c r="M161" s="90" t="s">
        <v>1</v>
      </c>
    </row>
    <row r="162" spans="1:13" s="88" customFormat="1">
      <c r="B162" s="73">
        <v>3</v>
      </c>
      <c r="C162" s="74" t="s">
        <v>113</v>
      </c>
      <c r="D162" s="78"/>
      <c r="K162" s="89"/>
      <c r="L162" s="249"/>
      <c r="M162" s="90" t="s">
        <v>1</v>
      </c>
    </row>
    <row r="163" spans="1:13" s="100" customFormat="1" ht="16.5" customHeight="1">
      <c r="A163" s="69"/>
      <c r="B163" s="98"/>
      <c r="C163" s="98"/>
      <c r="K163" s="123"/>
      <c r="L163" s="99"/>
    </row>
    <row r="164" spans="1:13" s="183" customFormat="1">
      <c r="A164" s="178"/>
      <c r="B164" s="179" t="s">
        <v>55</v>
      </c>
      <c r="C164" s="180"/>
      <c r="D164" s="181"/>
      <c r="E164" s="181"/>
      <c r="F164" s="181"/>
      <c r="G164" s="181"/>
      <c r="H164" s="181"/>
      <c r="I164" s="181"/>
      <c r="J164" s="181"/>
      <c r="K164" s="181"/>
      <c r="L164" s="182">
        <f>SUM(L165:L167)</f>
        <v>0</v>
      </c>
      <c r="M164" s="181" t="s">
        <v>1</v>
      </c>
    </row>
    <row r="165" spans="1:13" s="88" customFormat="1">
      <c r="B165" s="73">
        <v>1</v>
      </c>
      <c r="C165" s="74" t="s">
        <v>76</v>
      </c>
      <c r="D165" s="78"/>
      <c r="K165" s="89"/>
      <c r="L165" s="249"/>
      <c r="M165" s="90" t="s">
        <v>1</v>
      </c>
    </row>
    <row r="166" spans="1:13" s="88" customFormat="1">
      <c r="B166" s="73">
        <v>2</v>
      </c>
      <c r="C166" s="74" t="s">
        <v>76</v>
      </c>
      <c r="D166" s="78"/>
      <c r="K166" s="89"/>
      <c r="L166" s="249"/>
      <c r="M166" s="90" t="s">
        <v>1</v>
      </c>
    </row>
    <row r="167" spans="1:13" s="88" customFormat="1">
      <c r="B167" s="73">
        <v>3</v>
      </c>
      <c r="C167" s="74" t="s">
        <v>76</v>
      </c>
      <c r="D167" s="78"/>
      <c r="K167" s="89"/>
      <c r="L167" s="249"/>
      <c r="M167" s="90" t="s">
        <v>1</v>
      </c>
    </row>
    <row r="168" spans="1:13" s="88" customFormat="1">
      <c r="B168" s="73"/>
      <c r="C168" s="74"/>
      <c r="D168" s="78"/>
      <c r="K168" s="89"/>
      <c r="L168" s="76"/>
      <c r="M168" s="90"/>
    </row>
    <row r="169" spans="1:13" ht="27.75">
      <c r="B169" s="54" t="s">
        <v>118</v>
      </c>
      <c r="C169" s="200"/>
      <c r="D169" s="200"/>
      <c r="E169" s="200"/>
      <c r="F169" s="200"/>
      <c r="G169" s="200"/>
      <c r="H169" s="200"/>
      <c r="I169" s="200"/>
      <c r="J169" s="200"/>
      <c r="K169" s="275"/>
      <c r="L169" s="56" t="s">
        <v>1</v>
      </c>
      <c r="M169" s="56"/>
    </row>
    <row r="170" spans="1:13" ht="15.75" customHeight="1">
      <c r="B170" s="54"/>
      <c r="C170" s="200"/>
      <c r="D170" s="200"/>
      <c r="E170" s="200"/>
      <c r="F170" s="200"/>
      <c r="G170" s="200"/>
      <c r="H170" s="200"/>
      <c r="I170" s="200"/>
      <c r="J170" s="200"/>
      <c r="K170" s="322"/>
      <c r="L170" s="56"/>
      <c r="M170" s="56"/>
    </row>
    <row r="171" spans="1:13" ht="27.75">
      <c r="B171" s="54" t="s">
        <v>82</v>
      </c>
      <c r="C171" s="200"/>
      <c r="D171" s="200"/>
      <c r="E171" s="200"/>
      <c r="F171" s="200"/>
      <c r="G171" s="200"/>
      <c r="H171" s="200"/>
      <c r="I171" s="200"/>
      <c r="J171" s="200"/>
      <c r="K171" s="275">
        <f>SUM(L172:L172)</f>
        <v>0</v>
      </c>
      <c r="L171" s="56" t="s">
        <v>1</v>
      </c>
      <c r="M171" s="56"/>
    </row>
    <row r="172" spans="1:13" s="78" customFormat="1">
      <c r="B172" s="39">
        <v>1</v>
      </c>
      <c r="C172" s="39" t="s">
        <v>62</v>
      </c>
      <c r="D172" s="39"/>
      <c r="K172" s="199"/>
      <c r="L172" s="291"/>
      <c r="M172" s="78" t="s">
        <v>1</v>
      </c>
    </row>
    <row r="173" spans="1:13" s="78" customFormat="1">
      <c r="B173" s="48"/>
      <c r="C173" s="74"/>
      <c r="D173" s="101"/>
      <c r="K173" s="199"/>
      <c r="L173" s="199"/>
    </row>
  </sheetData>
  <mergeCells count="20">
    <mergeCell ref="C124:D124"/>
    <mergeCell ref="A1:M1"/>
    <mergeCell ref="A2:M2"/>
    <mergeCell ref="I74:J74"/>
    <mergeCell ref="C75:D75"/>
    <mergeCell ref="C76:D76"/>
    <mergeCell ref="C77:D77"/>
    <mergeCell ref="I80:J80"/>
    <mergeCell ref="C81:D81"/>
    <mergeCell ref="C82:D82"/>
    <mergeCell ref="C83:D83"/>
    <mergeCell ref="I123:J123"/>
    <mergeCell ref="B137:G137"/>
    <mergeCell ref="B145:G145"/>
    <mergeCell ref="C125:D125"/>
    <mergeCell ref="C126:D126"/>
    <mergeCell ref="I129:J129"/>
    <mergeCell ref="C130:D130"/>
    <mergeCell ref="C131:D131"/>
    <mergeCell ref="C132:D132"/>
  </mergeCells>
  <pageMargins left="0.78740157480314965" right="0.51181102362204722" top="0.74803149606299213" bottom="0.55118110236220474" header="0.31496062992125984" footer="0.15748031496062992"/>
  <pageSetup paperSize="9" scale="69" orientation="portrait" r:id="rId1"/>
  <headerFooter>
    <oddFooter>&amp;C&amp;P/&amp;N&amp;R&amp;A</oddFooter>
  </headerFooter>
  <rowBreaks count="3" manualBreakCount="3">
    <brk id="34" max="10" man="1"/>
    <brk id="84" max="12" man="1"/>
    <brk id="13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ฟอร์มงบรายจ่ายป.ตรี ภาคปกติ</vt:lpstr>
      <vt:lpstr>ฟอร์มงบรายจ่ายป.ตรี ภาคพิเศษ</vt:lpstr>
      <vt:lpstr>ฟอร์มงบรายจ่ายป.ตรี นานาชาติ</vt:lpstr>
      <vt:lpstr>ฟอร์มงบรายจ่าย ป.บัณฑิต</vt:lpstr>
      <vt:lpstr>ฟอร์มงบรายจ่าย ป.โท ปกติ </vt:lpstr>
      <vt:lpstr>ฟอร์มงบรายจ่าย ป.โท พิเศษ </vt:lpstr>
      <vt:lpstr>ฟอร์มงบรายจ่าย ป.เอก ปกติ</vt:lpstr>
      <vt:lpstr>ฟอร์มงบรายจ่าย ป.เอก พิเศษ</vt:lpstr>
      <vt:lpstr>'ฟอร์มงบรายจ่าย ป.โท ปกติ '!Print_Area</vt:lpstr>
      <vt:lpstr>'ฟอร์มงบรายจ่าย ป.โท พิเศษ '!Print_Area</vt:lpstr>
      <vt:lpstr>'ฟอร์มงบรายจ่าย ป.บัณฑิต'!Print_Area</vt:lpstr>
      <vt:lpstr>'ฟอร์มงบรายจ่าย ป.เอก ปกติ'!Print_Area</vt:lpstr>
      <vt:lpstr>'ฟอร์มงบรายจ่าย ป.เอก พิเศษ'!Print_Area</vt:lpstr>
      <vt:lpstr>'ฟอร์มงบรายจ่ายป.ตรี นานาชาติ'!Print_Area</vt:lpstr>
      <vt:lpstr>'ฟอร์มงบรายจ่ายป.ตรี ภาคปกติ'!Print_Area</vt:lpstr>
      <vt:lpstr>'ฟอร์มงบรายจ่ายป.ตรี ภาคพิเศษ'!Print_Area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helpdesk</cp:lastModifiedBy>
  <cp:lastPrinted>2022-02-21T09:30:43Z</cp:lastPrinted>
  <dcterms:created xsi:type="dcterms:W3CDTF">2021-03-25T07:01:06Z</dcterms:created>
  <dcterms:modified xsi:type="dcterms:W3CDTF">2022-02-28T09:10:16Z</dcterms:modified>
</cp:coreProperties>
</file>