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งานขวัญ (18 ก.พ.64)\งานประจำปี 2566\เงินรายได้ ปี 2566\คู่มือเงินรายได้ ปี 65\คู่มือเงินรายได้ ปี 2566 คณะ\คู่มือคำเสนอขอเงินรายได้ ปี 2566 คณะ\"/>
    </mc:Choice>
  </mc:AlternateContent>
  <bookViews>
    <workbookView xWindow="0" yWindow="0" windowWidth="28800" windowHeight="12300" tabRatio="802"/>
  </bookViews>
  <sheets>
    <sheet name="แบบ ง.4-1 ครุศาสตร์" sheetId="2" r:id="rId1"/>
    <sheet name="แบบ ง.4-1 เกษตร " sheetId="27" r:id="rId2"/>
    <sheet name="แบบ ง.4-1 คหกรรม" sheetId="28" r:id="rId3"/>
    <sheet name="แบบ ง.4-1 สาธิตอนุบาลฯ" sheetId="48" r:id="rId4"/>
    <sheet name="แบบ ง.4-1 สื่อสาร" sheetId="45" r:id="rId5"/>
    <sheet name="แบบ ง.4-1 บริหาร" sheetId="29" r:id="rId6"/>
    <sheet name="แบบ ง.4-1 วิศวกรรม" sheetId="31" r:id="rId7"/>
    <sheet name="แบบ ง.4-1 ศิลปกรรม" sheetId="46" r:id="rId8"/>
    <sheet name="แบบ ง.4-1 ศิลปศาสตร์" sheetId="32" r:id="rId9"/>
    <sheet name="แบบ ง.4-1 สถาปัตย์" sheetId="33" r:id="rId10"/>
    <sheet name="แบบ ง.4-2" sheetId="26" r:id="rId11"/>
  </sheets>
  <externalReferences>
    <externalReference r:id="rId12"/>
    <externalReference r:id="rId13"/>
    <externalReference r:id="rId14"/>
    <externalReference r:id="rId15"/>
  </externalReferences>
  <definedNames>
    <definedName name="a" localSheetId="1">#REF!</definedName>
    <definedName name="a" localSheetId="0">#REF!</definedName>
    <definedName name="a" localSheetId="2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3">#REF!</definedName>
    <definedName name="a" localSheetId="4">#REF!</definedName>
    <definedName name="a" localSheetId="10">#REF!</definedName>
    <definedName name="a">#REF!</definedName>
    <definedName name="aa" localSheetId="1">#REF!</definedName>
    <definedName name="aa" localSheetId="0">#REF!</definedName>
    <definedName name="aa" localSheetId="2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3">#REF!</definedName>
    <definedName name="aa" localSheetId="4">#REF!</definedName>
    <definedName name="aa" localSheetId="10">#REF!</definedName>
    <definedName name="aa">#REF!</definedName>
    <definedName name="b" localSheetId="1">#REF!</definedName>
    <definedName name="b" localSheetId="0">#REF!</definedName>
    <definedName name="b" localSheetId="2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3">#REF!</definedName>
    <definedName name="b" localSheetId="4">#REF!</definedName>
    <definedName name="b" localSheetId="10">#REF!</definedName>
    <definedName name="b">#REF!</definedName>
    <definedName name="BUid_a" localSheetId="1">#REF!</definedName>
    <definedName name="BUid_a" localSheetId="0">#REF!</definedName>
    <definedName name="BUid_a" localSheetId="2">#REF!</definedName>
    <definedName name="BUid_a" localSheetId="5">#REF!</definedName>
    <definedName name="BUid_a" localSheetId="6">#REF!</definedName>
    <definedName name="BUid_a" localSheetId="7">#REF!</definedName>
    <definedName name="BUid_a" localSheetId="8">#REF!</definedName>
    <definedName name="BUid_a" localSheetId="9">#REF!</definedName>
    <definedName name="BUid_a" localSheetId="3">#REF!</definedName>
    <definedName name="BUid_a" localSheetId="4">#REF!</definedName>
    <definedName name="BUid_a" localSheetId="10">#REF!</definedName>
    <definedName name="BUid_a">#REF!</definedName>
    <definedName name="d" localSheetId="1">#REF!,#REF!</definedName>
    <definedName name="d" localSheetId="0">#REF!,#REF!</definedName>
    <definedName name="d" localSheetId="2">#REF!,#REF!</definedName>
    <definedName name="d" localSheetId="5">#REF!,#REF!</definedName>
    <definedName name="d" localSheetId="6">#REF!,#REF!</definedName>
    <definedName name="d" localSheetId="7">#REF!,#REF!</definedName>
    <definedName name="d" localSheetId="8">#REF!,#REF!</definedName>
    <definedName name="d" localSheetId="9">#REF!,#REF!</definedName>
    <definedName name="d" localSheetId="3">#REF!,#REF!</definedName>
    <definedName name="d" localSheetId="4">#REF!,#REF!</definedName>
    <definedName name="d" localSheetId="10">#REF!,#REF!</definedName>
    <definedName name="d">#REF!,#REF!</definedName>
    <definedName name="invest" localSheetId="1">#REF!,#REF!</definedName>
    <definedName name="invest" localSheetId="0">#REF!,#REF!</definedName>
    <definedName name="invest" localSheetId="2">#REF!,#REF!</definedName>
    <definedName name="invest" localSheetId="5">#REF!,#REF!</definedName>
    <definedName name="invest" localSheetId="6">#REF!,#REF!</definedName>
    <definedName name="invest" localSheetId="7">#REF!,#REF!</definedName>
    <definedName name="invest" localSheetId="8">#REF!,#REF!</definedName>
    <definedName name="invest" localSheetId="9">#REF!,#REF!</definedName>
    <definedName name="invest" localSheetId="3">#REF!,#REF!</definedName>
    <definedName name="invest" localSheetId="4">#REF!,#REF!</definedName>
    <definedName name="invest" localSheetId="10">#REF!,#REF!</definedName>
    <definedName name="invest">#REF!,#REF!</definedName>
    <definedName name="invest_1000up" localSheetId="1">#REF!,#REF!</definedName>
    <definedName name="invest_1000up" localSheetId="0">#REF!,#REF!</definedName>
    <definedName name="invest_1000up" localSheetId="2">#REF!,#REF!</definedName>
    <definedName name="invest_1000up" localSheetId="5">#REF!,#REF!</definedName>
    <definedName name="invest_1000up" localSheetId="6">#REF!,#REF!</definedName>
    <definedName name="invest_1000up" localSheetId="7">#REF!,#REF!</definedName>
    <definedName name="invest_1000up" localSheetId="8">#REF!,#REF!</definedName>
    <definedName name="invest_1000up" localSheetId="9">#REF!,#REF!</definedName>
    <definedName name="invest_1000up" localSheetId="3">#REF!,#REF!</definedName>
    <definedName name="invest_1000up" localSheetId="4">#REF!,#REF!</definedName>
    <definedName name="invest_1000up" localSheetId="10">#REF!,#REF!</definedName>
    <definedName name="invest_1000up">#REF!,#REF!</definedName>
    <definedName name="_xlnm.Print_Area" localSheetId="1">'แบบ ง.4-1 เกษตร '!$A$1:$T$23</definedName>
    <definedName name="_xlnm.Print_Area" localSheetId="0">'แบบ ง.4-1 ครุศาสตร์'!$A$1:$T$28</definedName>
    <definedName name="_xlnm.Print_Area" localSheetId="2">'แบบ ง.4-1 คหกรรม'!$A$1:$T$34</definedName>
    <definedName name="_xlnm.Print_Area" localSheetId="5">'แบบ ง.4-1 บริหาร'!$A$1:$T$23</definedName>
    <definedName name="_xlnm.Print_Area" localSheetId="6">'แบบ ง.4-1 วิศวกรรม'!$A$1:$T$23</definedName>
    <definedName name="_xlnm.Print_Area" localSheetId="7">'แบบ ง.4-1 ศิลปกรรม'!$A$1:$T$18</definedName>
    <definedName name="_xlnm.Print_Area" localSheetId="8">'แบบ ง.4-1 ศิลปศาสตร์'!$A$1:$T$33</definedName>
    <definedName name="_xlnm.Print_Area" localSheetId="9">'แบบ ง.4-1 สถาปัตย์'!$A$1:$T$18</definedName>
    <definedName name="_xlnm.Print_Area" localSheetId="3">'แบบ ง.4-1 สาธิตอนุบาลฯ'!$A$1:$T$18</definedName>
    <definedName name="_xlnm.Print_Area" localSheetId="4">'แบบ ง.4-1 สื่อสาร'!$A$1:$T$28</definedName>
    <definedName name="_xlnm.Print_Area" localSheetId="10">'แบบ ง.4-2'!$A$1:$O$16</definedName>
    <definedName name="_xlnm.Print_Area">#REF!</definedName>
    <definedName name="PRINT_AREA_ME" localSheetId="1">#REF!</definedName>
    <definedName name="PRINT_AREA_ME" localSheetId="0">#REF!</definedName>
    <definedName name="PRINT_AREA_ME" localSheetId="2">#REF!</definedName>
    <definedName name="PRINT_AREA_ME" localSheetId="5">#REF!</definedName>
    <definedName name="PRINT_AREA_ME" localSheetId="6">#REF!</definedName>
    <definedName name="PRINT_AREA_ME" localSheetId="7">#REF!</definedName>
    <definedName name="PRINT_AREA_ME" localSheetId="8">#REF!</definedName>
    <definedName name="PRINT_AREA_ME" localSheetId="9">#REF!</definedName>
    <definedName name="PRINT_AREA_ME" localSheetId="3">#REF!</definedName>
    <definedName name="PRINT_AREA_ME" localSheetId="4">#REF!</definedName>
    <definedName name="PRINT_AREA_ME" localSheetId="10">#REF!</definedName>
    <definedName name="PRINT_AREA_ME">#REF!</definedName>
    <definedName name="PRINT_AREA_MI" localSheetId="1">#REF!</definedName>
    <definedName name="PRINT_AREA_MI" localSheetId="0">#REF!</definedName>
    <definedName name="PRINT_AREA_MI" localSheetId="2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3">#REF!</definedName>
    <definedName name="PRINT_AREA_MI" localSheetId="4">#REF!</definedName>
    <definedName name="PRINT_AREA_MI" localSheetId="10">#REF!</definedName>
    <definedName name="PRINT_AREA_MI">#REF!</definedName>
    <definedName name="_xlnm.Print_Titles" localSheetId="1">'แบบ ง.4-1 เกษตร '!$4:$6</definedName>
    <definedName name="_xlnm.Print_Titles" localSheetId="0">'แบบ ง.4-1 ครุศาสตร์'!$4:$6</definedName>
    <definedName name="_xlnm.Print_Titles" localSheetId="2">'แบบ ง.4-1 คหกรรม'!$4:$6</definedName>
    <definedName name="_xlnm.Print_Titles" localSheetId="5">'แบบ ง.4-1 บริหาร'!$4:$6</definedName>
    <definedName name="_xlnm.Print_Titles" localSheetId="6">'แบบ ง.4-1 วิศวกรรม'!$4:$6</definedName>
    <definedName name="_xlnm.Print_Titles" localSheetId="7">'แบบ ง.4-1 ศิลปกรรม'!$4:$6</definedName>
    <definedName name="_xlnm.Print_Titles" localSheetId="8">'แบบ ง.4-1 ศิลปศาสตร์'!$4:$6</definedName>
    <definedName name="_xlnm.Print_Titles" localSheetId="9">'แบบ ง.4-1 สถาปัตย์'!$4:$6</definedName>
    <definedName name="_xlnm.Print_Titles" localSheetId="3">'แบบ ง.4-1 สาธิตอนุบาลฯ'!$4:$6</definedName>
    <definedName name="_xlnm.Print_Titles" localSheetId="4">'แบบ ง.4-1 สื่อสาร'!$4:$6</definedName>
    <definedName name="_xlnm.Print_Titles" localSheetId="10">'แบบ ง.4-2'!$4:$6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1">#REF!</definedName>
    <definedName name="Q_01Government_ครอง" localSheetId="0">#REF!</definedName>
    <definedName name="Q_01Government_ครอง" localSheetId="2">#REF!</definedName>
    <definedName name="Q_01Government_ครอง" localSheetId="5">#REF!</definedName>
    <definedName name="Q_01Government_ครอง" localSheetId="6">#REF!</definedName>
    <definedName name="Q_01Government_ครอง" localSheetId="7">#REF!</definedName>
    <definedName name="Q_01Government_ครอง" localSheetId="8">#REF!</definedName>
    <definedName name="Q_01Government_ครอง" localSheetId="9">#REF!</definedName>
    <definedName name="Q_01Government_ครอง" localSheetId="3">#REF!</definedName>
    <definedName name="Q_01Government_ครอง" localSheetId="4">#REF!</definedName>
    <definedName name="Q_01Government_ครอง" localSheetId="10">#REF!</definedName>
    <definedName name="Q_01Government_ครอง">#REF!</definedName>
    <definedName name="Q_02Government_ว่าง" localSheetId="1">#REF!</definedName>
    <definedName name="Q_02Government_ว่าง" localSheetId="0">#REF!</definedName>
    <definedName name="Q_02Government_ว่าง" localSheetId="2">#REF!</definedName>
    <definedName name="Q_02Government_ว่าง" localSheetId="5">#REF!</definedName>
    <definedName name="Q_02Government_ว่าง" localSheetId="6">#REF!</definedName>
    <definedName name="Q_02Government_ว่าง" localSheetId="7">#REF!</definedName>
    <definedName name="Q_02Government_ว่าง" localSheetId="8">#REF!</definedName>
    <definedName name="Q_02Government_ว่าง" localSheetId="9">#REF!</definedName>
    <definedName name="Q_02Government_ว่าง" localSheetId="3">#REF!</definedName>
    <definedName name="Q_02Government_ว่าง" localSheetId="4">#REF!</definedName>
    <definedName name="Q_02Government_ว่าง" localSheetId="10">#REF!</definedName>
    <definedName name="Q_02Government_ว่าง">#REF!</definedName>
    <definedName name="Q_06TotalGovern" localSheetId="1">#REF!</definedName>
    <definedName name="Q_06TotalGovern" localSheetId="0">#REF!</definedName>
    <definedName name="Q_06TotalGovern" localSheetId="2">#REF!</definedName>
    <definedName name="Q_06TotalGovern" localSheetId="5">#REF!</definedName>
    <definedName name="Q_06TotalGovern" localSheetId="6">#REF!</definedName>
    <definedName name="Q_06TotalGovern" localSheetId="7">#REF!</definedName>
    <definedName name="Q_06TotalGovern" localSheetId="8">#REF!</definedName>
    <definedName name="Q_06TotalGovern" localSheetId="9">#REF!</definedName>
    <definedName name="Q_06TotalGovern" localSheetId="3">#REF!</definedName>
    <definedName name="Q_06TotalGovern" localSheetId="4">#REF!</definedName>
    <definedName name="Q_06TotalGovern" localSheetId="10">#REF!</definedName>
    <definedName name="Q_06TotalGovern">#REF!</definedName>
    <definedName name="Q_07TotalGovern_ครอง" localSheetId="1">#REF!</definedName>
    <definedName name="Q_07TotalGovern_ครอง" localSheetId="0">#REF!</definedName>
    <definedName name="Q_07TotalGovern_ครอง" localSheetId="2">#REF!</definedName>
    <definedName name="Q_07TotalGovern_ครอง" localSheetId="5">#REF!</definedName>
    <definedName name="Q_07TotalGovern_ครอง" localSheetId="6">#REF!</definedName>
    <definedName name="Q_07TotalGovern_ครอง" localSheetId="7">#REF!</definedName>
    <definedName name="Q_07TotalGovern_ครอง" localSheetId="8">#REF!</definedName>
    <definedName name="Q_07TotalGovern_ครอง" localSheetId="9">#REF!</definedName>
    <definedName name="Q_07TotalGovern_ครอง" localSheetId="3">#REF!</definedName>
    <definedName name="Q_07TotalGovern_ครอง" localSheetId="4">#REF!</definedName>
    <definedName name="Q_07TotalGovern_ครอง" localSheetId="10">#REF!</definedName>
    <definedName name="Q_07TotalGovern_ครอง">#REF!</definedName>
    <definedName name="s" localSheetId="1">#REF!,#REF!</definedName>
    <definedName name="s" localSheetId="0">#REF!,#REF!</definedName>
    <definedName name="s" localSheetId="2">#REF!,#REF!</definedName>
    <definedName name="s" localSheetId="5">#REF!,#REF!</definedName>
    <definedName name="s" localSheetId="6">#REF!,#REF!</definedName>
    <definedName name="s" localSheetId="7">#REF!,#REF!</definedName>
    <definedName name="s" localSheetId="8">#REF!,#REF!</definedName>
    <definedName name="s" localSheetId="9">#REF!,#REF!</definedName>
    <definedName name="s" localSheetId="3">#REF!,#REF!</definedName>
    <definedName name="s" localSheetId="4">#REF!,#REF!</definedName>
    <definedName name="s" localSheetId="10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1">#REF!,#REF!</definedName>
    <definedName name="sss" localSheetId="0">#REF!,#REF!</definedName>
    <definedName name="sss" localSheetId="2">#REF!,#REF!</definedName>
    <definedName name="sss" localSheetId="5">#REF!,#REF!</definedName>
    <definedName name="sss" localSheetId="6">#REF!,#REF!</definedName>
    <definedName name="sss" localSheetId="7">#REF!,#REF!</definedName>
    <definedName name="sss" localSheetId="8">#REF!,#REF!</definedName>
    <definedName name="sss" localSheetId="9">#REF!,#REF!</definedName>
    <definedName name="sss" localSheetId="3">#REF!,#REF!</definedName>
    <definedName name="sss" localSheetId="4">#REF!,#REF!</definedName>
    <definedName name="sss" localSheetId="10">#REF!,#REF!</definedName>
    <definedName name="sss">#REF!,#REF!</definedName>
    <definedName name="ssss" localSheetId="1">#REF!,#REF!</definedName>
    <definedName name="ssss" localSheetId="0">#REF!,#REF!</definedName>
    <definedName name="ssss" localSheetId="2">#REF!,#REF!</definedName>
    <definedName name="ssss" localSheetId="5">#REF!,#REF!</definedName>
    <definedName name="ssss" localSheetId="6">#REF!,#REF!</definedName>
    <definedName name="ssss" localSheetId="7">#REF!,#REF!</definedName>
    <definedName name="ssss" localSheetId="8">#REF!,#REF!</definedName>
    <definedName name="ssss" localSheetId="9">#REF!,#REF!</definedName>
    <definedName name="ssss" localSheetId="3">#REF!,#REF!</definedName>
    <definedName name="ssss" localSheetId="4">#REF!,#REF!</definedName>
    <definedName name="ssss" localSheetId="10">#REF!,#REF!</definedName>
    <definedName name="ssss">#REF!,#REF!</definedName>
    <definedName name="sum" localSheetId="1">#REF!</definedName>
    <definedName name="sum" localSheetId="0">#REF!</definedName>
    <definedName name="sum" localSheetId="2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9">#REF!</definedName>
    <definedName name="sum" localSheetId="3">#REF!</definedName>
    <definedName name="sum" localSheetId="4">#REF!</definedName>
    <definedName name="sum" localSheetId="10">#REF!</definedName>
    <definedName name="sum">#REF!</definedName>
    <definedName name="sum_1000up" localSheetId="1">#REF!,#REF!</definedName>
    <definedName name="sum_1000up" localSheetId="0">#REF!,#REF!</definedName>
    <definedName name="sum_1000up" localSheetId="2">#REF!,#REF!</definedName>
    <definedName name="sum_1000up" localSheetId="5">#REF!,#REF!</definedName>
    <definedName name="sum_1000up" localSheetId="6">#REF!,#REF!</definedName>
    <definedName name="sum_1000up" localSheetId="7">#REF!,#REF!</definedName>
    <definedName name="sum_1000up" localSheetId="8">#REF!,#REF!</definedName>
    <definedName name="sum_1000up" localSheetId="9">#REF!,#REF!</definedName>
    <definedName name="sum_1000up" localSheetId="3">#REF!,#REF!</definedName>
    <definedName name="sum_1000up" localSheetId="4">#REF!,#REF!</definedName>
    <definedName name="sum_1000up" localSheetId="10">#REF!,#REF!</definedName>
    <definedName name="sum_1000up">#REF!,#REF!</definedName>
    <definedName name="test" localSheetId="1">#REF!</definedName>
    <definedName name="test" localSheetId="0">#REF!</definedName>
    <definedName name="test" localSheetId="2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3">#REF!</definedName>
    <definedName name="test" localSheetId="4">#REF!</definedName>
    <definedName name="test" localSheetId="10">#REF!</definedName>
    <definedName name="test">#REF!</definedName>
    <definedName name="ก่อสร้าง" localSheetId="1">#REF!</definedName>
    <definedName name="ก่อสร้าง" localSheetId="0">#REF!</definedName>
    <definedName name="ก่อสร้าง" localSheetId="2">#REF!</definedName>
    <definedName name="ก่อสร้าง" localSheetId="5">#REF!</definedName>
    <definedName name="ก่อสร้าง" localSheetId="6">#REF!</definedName>
    <definedName name="ก่อสร้าง" localSheetId="7">#REF!</definedName>
    <definedName name="ก่อสร้าง" localSheetId="8">#REF!</definedName>
    <definedName name="ก่อสร้าง" localSheetId="9">#REF!</definedName>
    <definedName name="ก่อสร้าง" localSheetId="3">#REF!</definedName>
    <definedName name="ก่อสร้าง" localSheetId="4">#REF!</definedName>
    <definedName name="ก่อสร้าง" localSheetId="10">#REF!</definedName>
    <definedName name="ก่อสร้าง">#REF!</definedName>
    <definedName name="การ" localSheetId="1">#REF!</definedName>
    <definedName name="การ" localSheetId="0">#REF!</definedName>
    <definedName name="การ" localSheetId="2">#REF!</definedName>
    <definedName name="การ" localSheetId="5">#REF!</definedName>
    <definedName name="การ" localSheetId="6">#REF!</definedName>
    <definedName name="การ" localSheetId="7">#REF!</definedName>
    <definedName name="การ" localSheetId="8">#REF!</definedName>
    <definedName name="การ" localSheetId="9">#REF!</definedName>
    <definedName name="การ" localSheetId="3">#REF!</definedName>
    <definedName name="การ" localSheetId="4">#REF!</definedName>
    <definedName name="การ" localSheetId="10">#REF!</definedName>
    <definedName name="การ">#REF!</definedName>
    <definedName name="ครุภัณฑ์" localSheetId="1">#REF!</definedName>
    <definedName name="ครุภัณฑ์" localSheetId="0">#REF!</definedName>
    <definedName name="ครุภัณฑ์" localSheetId="2">#REF!</definedName>
    <definedName name="ครุภัณฑ์" localSheetId="5">#REF!</definedName>
    <definedName name="ครุภัณฑ์" localSheetId="6">#REF!</definedName>
    <definedName name="ครุภัณฑ์" localSheetId="7">#REF!</definedName>
    <definedName name="ครุภัณฑ์" localSheetId="8">#REF!</definedName>
    <definedName name="ครุภัณฑ์" localSheetId="9">#REF!</definedName>
    <definedName name="ครุภัณฑ์" localSheetId="3">#REF!</definedName>
    <definedName name="ครุภัณฑ์" localSheetId="4">#REF!</definedName>
    <definedName name="ครุภัณฑ์" localSheetId="10">#REF!</definedName>
    <definedName name="ครุภัณฑ์">#REF!</definedName>
    <definedName name="ครุภัณฑ์3" localSheetId="1">#REF!</definedName>
    <definedName name="ครุภัณฑ์3" localSheetId="0">#REF!</definedName>
    <definedName name="ครุภัณฑ์3" localSheetId="2">#REF!</definedName>
    <definedName name="ครุภัณฑ์3" localSheetId="5">#REF!</definedName>
    <definedName name="ครุภัณฑ์3" localSheetId="6">#REF!</definedName>
    <definedName name="ครุภัณฑ์3" localSheetId="7">#REF!</definedName>
    <definedName name="ครุภัณฑ์3" localSheetId="8">#REF!</definedName>
    <definedName name="ครุภัณฑ์3" localSheetId="9">#REF!</definedName>
    <definedName name="ครุภัณฑ์3" localSheetId="3">#REF!</definedName>
    <definedName name="ครุภัณฑ์3" localSheetId="4">#REF!</definedName>
    <definedName name="ครุภัณฑ์3" localSheetId="10">#REF!</definedName>
    <definedName name="ครุภัณฑ์3">#REF!</definedName>
    <definedName name="ครุภัณฑ์แก้ไช" localSheetId="1">#REF!</definedName>
    <definedName name="ครุภัณฑ์แก้ไช" localSheetId="0">#REF!</definedName>
    <definedName name="ครุภัณฑ์แก้ไช" localSheetId="2">#REF!</definedName>
    <definedName name="ครุภัณฑ์แก้ไช" localSheetId="5">#REF!</definedName>
    <definedName name="ครุภัณฑ์แก้ไช" localSheetId="6">#REF!</definedName>
    <definedName name="ครุภัณฑ์แก้ไช" localSheetId="7">#REF!</definedName>
    <definedName name="ครุภัณฑ์แก้ไช" localSheetId="8">#REF!</definedName>
    <definedName name="ครุภัณฑ์แก้ไช" localSheetId="9">#REF!</definedName>
    <definedName name="ครุภัณฑ์แก้ไช" localSheetId="3">#REF!</definedName>
    <definedName name="ครุภัณฑ์แก้ไช" localSheetId="4">#REF!</definedName>
    <definedName name="ครุภัณฑ์แก้ไช" localSheetId="10">#REF!</definedName>
    <definedName name="ครุภัณฑ์แก้ไช">#REF!</definedName>
    <definedName name="ตชว" localSheetId="1">#REF!</definedName>
    <definedName name="ตชว" localSheetId="0">#REF!</definedName>
    <definedName name="ตชว" localSheetId="2">#REF!</definedName>
    <definedName name="ตชว" localSheetId="5">#REF!</definedName>
    <definedName name="ตชว" localSheetId="6">#REF!</definedName>
    <definedName name="ตชว" localSheetId="7">#REF!</definedName>
    <definedName name="ตชว" localSheetId="8">#REF!</definedName>
    <definedName name="ตชว" localSheetId="9">#REF!</definedName>
    <definedName name="ตชว" localSheetId="3">#REF!</definedName>
    <definedName name="ตชว" localSheetId="4">#REF!</definedName>
    <definedName name="ตชว" localSheetId="10">#REF!</definedName>
    <definedName name="ตชว">#REF!</definedName>
    <definedName name="แผนงานจัดการศึกษาระดับอุดมศึกษา" localSheetId="1">[2]ศูนย์สัตวศาสตร์ฯ!#REF!</definedName>
    <definedName name="แผนงานจัดการศึกษาระดับอุดมศึกษา" localSheetId="0">[2]ศูนย์สัตวศาสตร์ฯ!#REF!</definedName>
    <definedName name="แผนงานจัดการศึกษาระดับอุดมศึกษา" localSheetId="2">[2]ศูนย์สัตวศาสตร์ฯ!#REF!</definedName>
    <definedName name="แผนงานจัดการศึกษาระดับอุดมศึกษา" localSheetId="5">[2]ศูนย์สัตวศาสตร์ฯ!#REF!</definedName>
    <definedName name="แผนงานจัดการศึกษาระดับอุดมศึกษา" localSheetId="6">[2]ศูนย์สัตวศาสตร์ฯ!#REF!</definedName>
    <definedName name="แผนงานจัดการศึกษาระดับอุดมศึกษา" localSheetId="7">[2]ศูนย์สัตวศาสตร์ฯ!#REF!</definedName>
    <definedName name="แผนงานจัดการศึกษาระดับอุดมศึกษา" localSheetId="8">[2]ศูนย์สัตวศาสตร์ฯ!#REF!</definedName>
    <definedName name="แผนงานจัดการศึกษาระดับอุดมศึกษา" localSheetId="9">[2]ศูนย์สัตวศาสตร์ฯ!#REF!</definedName>
    <definedName name="แผนงานจัดการศึกษาระดับอุดมศึกษา" localSheetId="3">[2]ศูนย์สัตวศาสตร์ฯ!#REF!</definedName>
    <definedName name="แผนงานจัดการศึกษาระดับอุดมศึกษา" localSheetId="4">[2]ศูนย์สัตวศาสตร์ฯ!#REF!</definedName>
    <definedName name="แผนงานจัดการศึกษาระดับอุดมศึกษา" localSheetId="10">[2]ศูนย์สัตวศาสตร์ฯ!#REF!</definedName>
    <definedName name="แผนงานจัดการศึกษาระดับอุดมศึกษา">[2]ศูนย์สัตวศาสตร์ฯ!#REF!</definedName>
    <definedName name="ฟฟฟ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F9" i="33" l="1"/>
  <c r="G7" i="32"/>
  <c r="G9" i="32"/>
  <c r="H9" i="32"/>
  <c r="I9" i="32"/>
  <c r="J9" i="32"/>
  <c r="K9" i="32"/>
  <c r="L9" i="32"/>
  <c r="M9" i="32"/>
  <c r="N9" i="32"/>
  <c r="O9" i="32"/>
  <c r="P9" i="32"/>
  <c r="Q9" i="32"/>
  <c r="R9" i="32"/>
  <c r="S9" i="32"/>
  <c r="F9" i="32"/>
  <c r="G9" i="46"/>
  <c r="F9" i="31"/>
  <c r="G9" i="45"/>
  <c r="H7" i="48" l="1"/>
  <c r="G7" i="48"/>
  <c r="G9" i="48"/>
  <c r="H9" i="48"/>
  <c r="I9" i="48"/>
  <c r="J9" i="48"/>
  <c r="K9" i="48"/>
  <c r="L9" i="48"/>
  <c r="M9" i="48"/>
  <c r="N9" i="48"/>
  <c r="O9" i="48"/>
  <c r="P9" i="48"/>
  <c r="Q9" i="48"/>
  <c r="R9" i="48"/>
  <c r="S9" i="48"/>
  <c r="F9" i="48"/>
  <c r="G9" i="28"/>
  <c r="H7" i="28"/>
  <c r="I7" i="28"/>
  <c r="J7" i="28"/>
  <c r="K7" i="28"/>
  <c r="L7" i="28"/>
  <c r="M7" i="28"/>
  <c r="N7" i="28"/>
  <c r="O7" i="28"/>
  <c r="P7" i="28"/>
  <c r="Q7" i="28"/>
  <c r="R7" i="28"/>
  <c r="S7" i="28"/>
  <c r="F7" i="28"/>
  <c r="G8" i="28"/>
  <c r="G7" i="28" s="1"/>
  <c r="F8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F25" i="28"/>
  <c r="G9" i="27"/>
  <c r="G7" i="2"/>
  <c r="R9" i="2"/>
  <c r="G9" i="2"/>
  <c r="H9" i="2"/>
  <c r="I9" i="2"/>
  <c r="J9" i="2"/>
  <c r="K9" i="2"/>
  <c r="L9" i="2"/>
  <c r="M9" i="2"/>
  <c r="N9" i="2"/>
  <c r="O9" i="2"/>
  <c r="P9" i="2"/>
  <c r="Q9" i="2"/>
  <c r="S9" i="2"/>
  <c r="F10" i="2"/>
  <c r="F12" i="2"/>
  <c r="F29" i="32" l="1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48"/>
  <c r="F13" i="48"/>
  <c r="F12" i="48"/>
  <c r="F11" i="48"/>
  <c r="F10" i="48"/>
  <c r="X7" i="48"/>
  <c r="Z7" i="48" s="1"/>
  <c r="Q7" i="48"/>
  <c r="P7" i="48"/>
  <c r="O7" i="48"/>
  <c r="N7" i="48"/>
  <c r="M7" i="48"/>
  <c r="L7" i="48"/>
  <c r="K7" i="48"/>
  <c r="J7" i="48"/>
  <c r="I7" i="48"/>
  <c r="S7" i="48" s="1"/>
  <c r="F9" i="28"/>
  <c r="F9" i="45"/>
  <c r="R7" i="48" l="1"/>
  <c r="F7" i="48"/>
  <c r="F26" i="28"/>
  <c r="F30" i="28"/>
  <c r="F29" i="28"/>
  <c r="F28" i="28"/>
  <c r="F27" i="28"/>
  <c r="F14" i="46"/>
  <c r="F13" i="46"/>
  <c r="F12" i="46"/>
  <c r="F11" i="46"/>
  <c r="F10" i="46"/>
  <c r="Q9" i="46"/>
  <c r="P9" i="46"/>
  <c r="O9" i="46"/>
  <c r="N9" i="46"/>
  <c r="M9" i="46"/>
  <c r="L9" i="46"/>
  <c r="K9" i="46"/>
  <c r="J9" i="46"/>
  <c r="I9" i="46"/>
  <c r="S9" i="46" s="1"/>
  <c r="H9" i="46"/>
  <c r="R9" i="46" s="1"/>
  <c r="G7" i="46"/>
  <c r="X7" i="46"/>
  <c r="Z7" i="46" s="1"/>
  <c r="Q7" i="46"/>
  <c r="P7" i="46"/>
  <c r="O7" i="46"/>
  <c r="N7" i="46"/>
  <c r="M7" i="46"/>
  <c r="L7" i="46"/>
  <c r="K7" i="46"/>
  <c r="J7" i="46"/>
  <c r="I7" i="46"/>
  <c r="S7" i="46" s="1"/>
  <c r="H7" i="46"/>
  <c r="R7" i="46" s="1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Q9" i="45"/>
  <c r="P9" i="45"/>
  <c r="O9" i="45"/>
  <c r="N9" i="45"/>
  <c r="M9" i="45"/>
  <c r="L9" i="45"/>
  <c r="K9" i="45"/>
  <c r="S9" i="45" s="1"/>
  <c r="J9" i="45"/>
  <c r="I9" i="45"/>
  <c r="H9" i="45"/>
  <c r="R9" i="45" s="1"/>
  <c r="X7" i="45"/>
  <c r="Z7" i="45" s="1"/>
  <c r="Q7" i="45"/>
  <c r="P7" i="45"/>
  <c r="O7" i="45"/>
  <c r="N7" i="45"/>
  <c r="M7" i="45"/>
  <c r="L7" i="45"/>
  <c r="K7" i="45"/>
  <c r="S7" i="45" s="1"/>
  <c r="J7" i="45"/>
  <c r="I7" i="45"/>
  <c r="H7" i="45"/>
  <c r="R7" i="45" s="1"/>
  <c r="G7" i="45"/>
  <c r="F23" i="28"/>
  <c r="F22" i="28"/>
  <c r="F21" i="28"/>
  <c r="F20" i="28"/>
  <c r="F19" i="28"/>
  <c r="F9" i="27"/>
  <c r="F21" i="2"/>
  <c r="F20" i="2"/>
  <c r="F16" i="2"/>
  <c r="F15" i="2"/>
  <c r="F14" i="2"/>
  <c r="F23" i="2"/>
  <c r="F22" i="2"/>
  <c r="F19" i="2"/>
  <c r="F18" i="2"/>
  <c r="F9" i="46" l="1"/>
  <c r="F7" i="46" s="1"/>
  <c r="F7" i="45"/>
  <c r="O9" i="26" l="1"/>
  <c r="N9" i="26"/>
  <c r="M9" i="26"/>
  <c r="L9" i="26"/>
  <c r="K9" i="26"/>
  <c r="J9" i="26"/>
  <c r="I9" i="26"/>
  <c r="H9" i="26"/>
  <c r="G9" i="26"/>
  <c r="F9" i="26"/>
  <c r="F14" i="33"/>
  <c r="F13" i="33"/>
  <c r="F12" i="33"/>
  <c r="F11" i="33"/>
  <c r="F10" i="33"/>
  <c r="F7" i="33" s="1"/>
  <c r="Q9" i="33"/>
  <c r="P9" i="33"/>
  <c r="O9" i="33"/>
  <c r="N9" i="33"/>
  <c r="M9" i="33"/>
  <c r="L9" i="33"/>
  <c r="K9" i="33"/>
  <c r="J9" i="33"/>
  <c r="I9" i="33"/>
  <c r="S9" i="33" s="1"/>
  <c r="H9" i="33"/>
  <c r="R9" i="33" s="1"/>
  <c r="G9" i="33"/>
  <c r="G7" i="33" s="1"/>
  <c r="X7" i="33"/>
  <c r="Z7" i="33" s="1"/>
  <c r="Q7" i="33"/>
  <c r="P7" i="33"/>
  <c r="O7" i="33"/>
  <c r="N7" i="33"/>
  <c r="M7" i="33"/>
  <c r="L7" i="33"/>
  <c r="K7" i="33"/>
  <c r="S7" i="33" s="1"/>
  <c r="J7" i="33"/>
  <c r="I7" i="33"/>
  <c r="H7" i="33"/>
  <c r="R7" i="33" s="1"/>
  <c r="F14" i="32"/>
  <c r="F13" i="32"/>
  <c r="F12" i="32"/>
  <c r="F11" i="32"/>
  <c r="F10" i="32"/>
  <c r="X7" i="32"/>
  <c r="Z7" i="32" s="1"/>
  <c r="Q7" i="32"/>
  <c r="P7" i="32"/>
  <c r="O7" i="32"/>
  <c r="N7" i="32"/>
  <c r="M7" i="32"/>
  <c r="L7" i="32"/>
  <c r="K7" i="32"/>
  <c r="J7" i="32"/>
  <c r="I7" i="32"/>
  <c r="S7" i="32" s="1"/>
  <c r="H7" i="32"/>
  <c r="F19" i="31"/>
  <c r="F18" i="31"/>
  <c r="F17" i="31"/>
  <c r="F16" i="31"/>
  <c r="F15" i="31"/>
  <c r="F14" i="31"/>
  <c r="F13" i="31"/>
  <c r="F12" i="31"/>
  <c r="F11" i="31"/>
  <c r="F10" i="31"/>
  <c r="Q9" i="31"/>
  <c r="P9" i="31"/>
  <c r="O9" i="31"/>
  <c r="N9" i="31"/>
  <c r="M9" i="31"/>
  <c r="L9" i="31"/>
  <c r="K9" i="31"/>
  <c r="S9" i="31" s="1"/>
  <c r="J9" i="31"/>
  <c r="I9" i="31"/>
  <c r="H9" i="31"/>
  <c r="R9" i="31" s="1"/>
  <c r="G9" i="31"/>
  <c r="G7" i="31" s="1"/>
  <c r="X7" i="31"/>
  <c r="Z7" i="31" s="1"/>
  <c r="Q7" i="31"/>
  <c r="P7" i="31"/>
  <c r="O7" i="31"/>
  <c r="N7" i="31"/>
  <c r="M7" i="31"/>
  <c r="L7" i="31"/>
  <c r="K7" i="31"/>
  <c r="S7" i="31" s="1"/>
  <c r="J7" i="31"/>
  <c r="I7" i="31"/>
  <c r="H7" i="31"/>
  <c r="R7" i="31" s="1"/>
  <c r="F19" i="29"/>
  <c r="F18" i="29"/>
  <c r="F17" i="29"/>
  <c r="F16" i="29"/>
  <c r="F15" i="29"/>
  <c r="F14" i="29"/>
  <c r="F13" i="29"/>
  <c r="F12" i="29"/>
  <c r="F11" i="29"/>
  <c r="F10" i="29"/>
  <c r="Q9" i="29"/>
  <c r="P9" i="29"/>
  <c r="O9" i="29"/>
  <c r="N9" i="29"/>
  <c r="M9" i="29"/>
  <c r="L9" i="29"/>
  <c r="K9" i="29"/>
  <c r="S9" i="29" s="1"/>
  <c r="J9" i="29"/>
  <c r="I9" i="29"/>
  <c r="H9" i="29"/>
  <c r="H7" i="29" s="1"/>
  <c r="R7" i="29" s="1"/>
  <c r="G9" i="29"/>
  <c r="G7" i="29" s="1"/>
  <c r="X7" i="29"/>
  <c r="Z7" i="29" s="1"/>
  <c r="Q7" i="29"/>
  <c r="P7" i="29"/>
  <c r="O7" i="29"/>
  <c r="N7" i="29"/>
  <c r="M7" i="29"/>
  <c r="L7" i="29"/>
  <c r="K7" i="29"/>
  <c r="S7" i="29" s="1"/>
  <c r="J7" i="29"/>
  <c r="I7" i="29"/>
  <c r="F24" i="28"/>
  <c r="F18" i="28"/>
  <c r="F17" i="28"/>
  <c r="F16" i="28"/>
  <c r="F15" i="28"/>
  <c r="F14" i="28"/>
  <c r="F13" i="28"/>
  <c r="F12" i="28"/>
  <c r="F11" i="28"/>
  <c r="F10" i="28"/>
  <c r="Q9" i="28"/>
  <c r="P9" i="28"/>
  <c r="O9" i="28"/>
  <c r="N9" i="28"/>
  <c r="M9" i="28"/>
  <c r="L9" i="28"/>
  <c r="K9" i="28"/>
  <c r="J9" i="28"/>
  <c r="I9" i="28"/>
  <c r="H9" i="28"/>
  <c r="X7" i="28"/>
  <c r="Z7" i="28" s="1"/>
  <c r="F15" i="27"/>
  <c r="F14" i="27"/>
  <c r="F17" i="27"/>
  <c r="F16" i="27"/>
  <c r="F13" i="27"/>
  <c r="F12" i="27"/>
  <c r="F19" i="27"/>
  <c r="F18" i="27"/>
  <c r="F11" i="27"/>
  <c r="F10" i="27"/>
  <c r="Q9" i="27"/>
  <c r="P9" i="27"/>
  <c r="O9" i="27"/>
  <c r="O7" i="27" s="1"/>
  <c r="N9" i="27"/>
  <c r="M9" i="27"/>
  <c r="M7" i="27" s="1"/>
  <c r="L9" i="27"/>
  <c r="L7" i="27" s="1"/>
  <c r="K9" i="27"/>
  <c r="J9" i="27"/>
  <c r="I9" i="27"/>
  <c r="H9" i="27"/>
  <c r="G7" i="27"/>
  <c r="X7" i="27"/>
  <c r="Z7" i="27" s="1"/>
  <c r="Q7" i="27"/>
  <c r="P7" i="27"/>
  <c r="N7" i="27"/>
  <c r="J7" i="27"/>
  <c r="I7" i="27"/>
  <c r="I7" i="2"/>
  <c r="J7" i="2"/>
  <c r="K7" i="2"/>
  <c r="L7" i="2"/>
  <c r="M7" i="2"/>
  <c r="N7" i="2"/>
  <c r="O7" i="2"/>
  <c r="P7" i="2"/>
  <c r="Q7" i="2"/>
  <c r="F24" i="2"/>
  <c r="S9" i="28" l="1"/>
  <c r="S7" i="2"/>
  <c r="H7" i="2"/>
  <c r="R7" i="2" s="1"/>
  <c r="R7" i="32"/>
  <c r="F7" i="32"/>
  <c r="F7" i="31"/>
  <c r="F9" i="29"/>
  <c r="F7" i="29" s="1"/>
  <c r="R9" i="29"/>
  <c r="R9" i="28"/>
  <c r="S9" i="27"/>
  <c r="R9" i="27"/>
  <c r="H7" i="27"/>
  <c r="R7" i="27" s="1"/>
  <c r="F7" i="27"/>
  <c r="K7" i="27"/>
  <c r="S7" i="27" s="1"/>
  <c r="F13" i="2" l="1"/>
  <c r="F11" i="2"/>
  <c r="F17" i="2"/>
  <c r="F7" i="2" l="1"/>
  <c r="U7" i="2" s="1"/>
  <c r="Z7" i="2"/>
</calcChain>
</file>

<file path=xl/sharedStrings.xml><?xml version="1.0" encoding="utf-8"?>
<sst xmlns="http://schemas.openxmlformats.org/spreadsheetml/2006/main" count="476" uniqueCount="105">
  <si>
    <t xml:space="preserve">ลำดับ
</t>
  </si>
  <si>
    <t>รายการ</t>
  </si>
  <si>
    <t>จำนวนหน่วย</t>
  </si>
  <si>
    <t>หน่วยนับ</t>
  </si>
  <si>
    <t>ราคาต่อหน่วย</t>
  </si>
  <si>
    <t>เสนอขอ
งบประมาณรวม</t>
  </si>
  <si>
    <t>รวมค่าครุภัณฑ์</t>
  </si>
  <si>
    <t>ผลผลิต ผู้สำเร็จการศึกษาด้านวิทยาศาสตร์และเทคโนโลยี</t>
  </si>
  <si>
    <t>คณะครุศาสตร์อุตสาหกรรม</t>
  </si>
  <si>
    <t>ชุด</t>
  </si>
  <si>
    <t>เครื่อง</t>
  </si>
  <si>
    <t>คณะเทคโนโลยีการเกษตร</t>
  </si>
  <si>
    <t>คณะเทคโนโลยีคหกรรมศาสตร์</t>
  </si>
  <si>
    <t>คณะบริหารธุรกิจ</t>
  </si>
  <si>
    <t>คณะสถาปัตยกรรมศาสตร์</t>
  </si>
  <si>
    <t>ตัว</t>
  </si>
  <si>
    <t>คณะศิลปศาสตร์</t>
  </si>
  <si>
    <t>รวม</t>
  </si>
  <si>
    <t>จำนวน</t>
  </si>
  <si>
    <t>วงเงิน</t>
  </si>
  <si>
    <t>แผนความต้องการรายการครุภัณฑ์ 5 ปี</t>
  </si>
  <si>
    <t xml:space="preserve">               </t>
  </si>
  <si>
    <t>แผนความต้องการรายการครุภัณฑ์ ระยะ 5 ปี</t>
  </si>
  <si>
    <t xml:space="preserve">ความสอดคล้องกับ  Flagship (ใส่หมายเลข) </t>
  </si>
  <si>
    <t>หมายเหตุ :  รายการครุภัณฑ์ควรมีความสอดคล้องกับ Flagship และแผนยุทธศาสตร์มหาวิทยาลัยเทคโนโลยีราชมงคลธัญบุรี  โดยให้ระบุหมายเลขของ  Flagship ที่สอดคล้องกับรายการครุภัณฑ์</t>
  </si>
  <si>
    <t xml:space="preserve">     1. Agro food Innovation     2. Logistic Innovation     3. Digital Economy </t>
  </si>
  <si>
    <t xml:space="preserve">     4. Tourism &amp; Creative Innovation    5. Health and Wellness    6. ไม่สอดคล้อง</t>
  </si>
  <si>
    <t xml:space="preserve">ความสอดคล้องกับ  Flagship 
(ใส่หมายเลข) </t>
  </si>
  <si>
    <t>แบบ ง.4-1</t>
  </si>
  <si>
    <t>แบบ ง.4-2</t>
  </si>
  <si>
    <t>หน่วยงาน..........................................................................</t>
  </si>
  <si>
    <t>ผลผลิต ............................................................</t>
  </si>
  <si>
    <t>ผลผลิต ผู้สำเร็จการศึกษาด้านสังคมศาสตร์</t>
  </si>
  <si>
    <t>หน่วยงาน........................................................</t>
  </si>
  <si>
    <t>สรุปการจัดสรรงบลงทุน รายการครุภัณฑ์ งบประมาณเงินรายได้ประจำปี 2565</t>
  </si>
  <si>
    <t>และสรุปแผนความต้องการงบลงทุน รายการครุภัณฑ์ ประจำปี 2566 - 2570</t>
  </si>
  <si>
    <t>งบประมาณเงินรายได้ประจำปี 2565</t>
  </si>
  <si>
    <t>ได้รับจัดสรรงบประมาณประจำปี 2565</t>
  </si>
  <si>
    <t>ชุดฝึกปฏิบัติเครื่องทำความเย็นและปรับอากาศ</t>
  </si>
  <si>
    <t>หุ่นยนต์อุตสาหกรรม</t>
  </si>
  <si>
    <t xml:space="preserve">ชุดฝึกปฏิบัติการทักษะการใช้คอมพิวเตอร์ และเทคโนโลยีสารสนเทศ           </t>
  </si>
  <si>
    <t>ชุดสาธิตการควบคุมเครื่องจักรด้วย HMI</t>
  </si>
  <si>
    <t xml:space="preserve">ชุดฝึกวิทยาการคำนวณผ่านระบบสมองกลฝังตัว 
</t>
  </si>
  <si>
    <t xml:space="preserve">ครุภัณฑ์เพื่อการพัฒนาสมรรถนะ AR/VR     </t>
  </si>
  <si>
    <t>ชุดสนับสนุนการเรียนการสอนสำหรับครูในศตวรรษ ที่ 21</t>
  </si>
  <si>
    <t xml:space="preserve">ครุภัณฑ์ห้องเรียนออนไลน์อัจฉริยะเพื่อสนับสนุนการเรียนการสอนคณะครุศาสตร์อุตสาหกรรม 
</t>
  </si>
  <si>
    <t>ชุดทดลองฟาร์มอัจฉริยะ (Smart Farm)</t>
  </si>
  <si>
    <t xml:space="preserve">เครื่องซักผ้าอุตสาหกรรม </t>
  </si>
  <si>
    <t xml:space="preserve"> เครื่อง     </t>
  </si>
  <si>
    <t>เตารีดไอน้ำระบบอัตโนมัติ แบบ 2 หัวเตา</t>
  </si>
  <si>
    <t>เครื่องตัดผ้าชนิดใบมีดกลม</t>
  </si>
  <si>
    <t>ที่รองรีดแขนเสื้อ</t>
  </si>
  <si>
    <t>โต๊ะดูดรีดผ้าหน้าเว้า</t>
  </si>
  <si>
    <t xml:space="preserve">ชุดอุปกรณ์เทคโนโลยีนวัตกรรมด้านอาหาร     </t>
  </si>
  <si>
    <t>เครื่องพิมพ์ Multifunction เลเซอร์ หรือ LED สี</t>
  </si>
  <si>
    <t xml:space="preserve">เครื่องบดต่อเนื่อง      </t>
  </si>
  <si>
    <t>ตู้แช่แข็ง</t>
  </si>
  <si>
    <t>ตู้แช่เย็น</t>
  </si>
  <si>
    <t xml:space="preserve">ชุดถ่ายทอดสัญญาณภาพสำหรับห้องประชุม    </t>
  </si>
  <si>
    <t>คณะเทคโนโลยีสื่อสารมวลชน</t>
  </si>
  <si>
    <t>ชุดถ่ายทำภาพนิ่งสำหรับเทคนิคพิเศษ</t>
  </si>
  <si>
    <t>ชุดบันทึกเสียงนอกสถานที่</t>
  </si>
  <si>
    <t>ชุดอุปกรณ์ตรวจสอบคุณภาพของภาพ</t>
  </si>
  <si>
    <t>กล้องวิดีโอแอ๊คชั่นกันน้ำ</t>
  </si>
  <si>
    <t>ชุดอุปกรณ์ช่วยกันสั่นกล้องและสมาร์ทโฟน</t>
  </si>
  <si>
    <t>ชุดจำลองเทคโนโลยีความจริงเสมือน (Virtual Reality) ขั้นสูง</t>
  </si>
  <si>
    <t>ชุดเครื่องลดความชื้นพร้อมติดตั้ง</t>
  </si>
  <si>
    <t>เครื่องทดสอบแม่พิมพ์สำหรับงานพิมพ์บรรจุภัณฑ์</t>
  </si>
  <si>
    <t>ชุดวิทยุสื่อสารแบบพกพา</t>
  </si>
  <si>
    <t>ตู้กรองน้ำดื่มร้อน-เย็น 2 ก๊อก มีกรองภายในตัว 5 ขั้นตอน พร้อมติดตั้ง</t>
  </si>
  <si>
    <t>เครื่องวัดค่าความสว่าง</t>
  </si>
  <si>
    <t>คณะวิศวกรรมศาสตร์</t>
  </si>
  <si>
    <t>ชุดวิเคราะห์คุณสมบัติวัสดุวิศวกรรมด้วยภาพเสมือน 3 มิติความชัดลึกสูง</t>
  </si>
  <si>
    <t>ชุดโต๊ะปฏิบัติการสำหรับห้องปฏิบัติการวิศวกรรมสิ่งแวดล้อม 1</t>
  </si>
  <si>
    <t>โต๊ะ-เก้าอี้ปฏิบัติงานสำหรับอาจารย์</t>
  </si>
  <si>
    <t>ชุดเครื่องเสียงประจำห้องประชุม</t>
  </si>
  <si>
    <t>คณะศิลปกรรมศาสตร์</t>
  </si>
  <si>
    <t>เครื่องถ่ายเอกสารระบบดิจิตอล (ขาว-ดำ และสี) ความเร็ว 50 แผ่นต่อนาที</t>
  </si>
  <si>
    <t>โปรแกรมสถาปัตยกรรมสามมิติเสมือนจริง</t>
  </si>
  <si>
    <t>กล้องบันทึกภาพไร้กระจกสะท้อนเพื่อการถ่ายภาพเคลื่อนไหวความคมชัดสูง (Mirrorless)</t>
  </si>
  <si>
    <t>เลนส์ระยะไกล ทางยาวโฟกัสระหว่าง 70 - 200 มม.</t>
  </si>
  <si>
    <t>เลนส์ระยะเดียว ทางยาวโฟกัส 58 มม.</t>
  </si>
  <si>
    <t>ชุดเครื่องขัดชิ้นงานโลหะวิทยาแบบอัตโนมัติ</t>
  </si>
  <si>
    <t>เครื่องฉายภาพโปรเจคเตอร์แบบเลเซอร์ ความสว่างไม่น้อยกว่า 5000 ANSI Lumens</t>
  </si>
  <si>
    <t xml:space="preserve">ชุดโต๊ะเก้าอี้ปฏิบัติการของหลักสูตรการศึกษาปฐมวัย     </t>
  </si>
  <si>
    <t>โรงเรียนสาธิตอนุบาลราชมงคลธัญบุรี</t>
  </si>
  <si>
    <t>โทรทัศน์ แอล อี ดี (LED TV) แบบ Smart TV ขนาด 32 นิ้ว</t>
  </si>
  <si>
    <t>พาติชั่น สำหรับห้องพักอาจารย์</t>
  </si>
  <si>
    <t>โต๊ะทำงาน</t>
  </si>
  <si>
    <t>เก้าอี้สำนักงาน</t>
  </si>
  <si>
    <t>ตู้เก็บเอกสารบานเลื่อนกระจก 5 ชั้น</t>
  </si>
  <si>
    <t>ตู้</t>
  </si>
  <si>
    <t xml:space="preserve">เครื่องซูวี </t>
  </si>
  <si>
    <t>เครื่องซีลสูญญากาศ</t>
  </si>
  <si>
    <t>เครื่องทำพาสต้า</t>
  </si>
  <si>
    <t>ถังโพลีคาร์บอเนต</t>
  </si>
  <si>
    <t>ถัง</t>
  </si>
  <si>
    <t>ชุดเครื่องเสียง</t>
  </si>
  <si>
    <t>เครื่องพิมพ์เลเซอร์ หรือ LED ขาวดำ ชนิด Network แบบที่ 2</t>
  </si>
  <si>
    <t>เครื่องพิมพ์เลเซอร์ หรือ LED สี  ชนิด Network แบบที่ 2</t>
  </si>
  <si>
    <t>เครื่องทำไอศครีม</t>
  </si>
  <si>
    <t>เครื่องผสมอาหาร</t>
  </si>
  <si>
    <t>เครื่องรมควันมือถือ</t>
  </si>
  <si>
    <t>สรุปแผนความต้องการงบลงทุน รายการครุภัณฑ์ ประจำปี 2566 - 2570</t>
  </si>
  <si>
    <t>เครื่องคอมพิวเตอร์โน้ตบุ๊ก สำหรับประมวลผลระดับสูง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</si>
</sst>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000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rgb="FF0000FF"/>
      <name val="TH SarabunPSK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8"/>
      <name val="TH SarabunPSK"/>
      <family val="2"/>
    </font>
    <font>
      <sz val="18"/>
      <color rgb="FF0000FF"/>
      <name val="TH SarabunPSK"/>
      <family val="2"/>
    </font>
    <font>
      <b/>
      <sz val="14"/>
      <name val="TH SarabunPSK"/>
      <family val="2"/>
      <charset val="222"/>
    </font>
    <font>
      <b/>
      <sz val="14"/>
      <name val="Arial"/>
      <family val="2"/>
      <charset val="222"/>
    </font>
    <font>
      <b/>
      <sz val="14"/>
      <color rgb="FF0000FF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161">
    <xf numFmtId="0" fontId="0" fillId="0" borderId="0" xfId="0"/>
    <xf numFmtId="0" fontId="3" fillId="0" borderId="0" xfId="2" applyFont="1" applyAlignment="1">
      <alignment horizontal="centerContinuous" vertical="top"/>
    </xf>
    <xf numFmtId="0" fontId="4" fillId="0" borderId="0" xfId="2" applyFont="1" applyAlignment="1">
      <alignment vertical="top"/>
    </xf>
    <xf numFmtId="0" fontId="6" fillId="0" borderId="1" xfId="2" applyFont="1" applyBorder="1" applyAlignment="1">
      <alignment horizontal="left" vertical="top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0" borderId="0" xfId="2" applyFont="1" applyAlignment="1">
      <alignment horizontal="center" vertical="top"/>
    </xf>
    <xf numFmtId="0" fontId="6" fillId="3" borderId="3" xfId="2" applyFont="1" applyFill="1" applyBorder="1" applyAlignment="1">
      <alignment horizontal="left" vertical="center"/>
    </xf>
    <xf numFmtId="0" fontId="6" fillId="3" borderId="5" xfId="2" applyFont="1" applyFill="1" applyBorder="1" applyAlignment="1">
      <alignment vertical="top" wrapText="1"/>
    </xf>
    <xf numFmtId="164" fontId="6" fillId="3" borderId="0" xfId="2" applyNumberFormat="1" applyFont="1" applyFill="1" applyAlignment="1">
      <alignment horizontal="center" vertical="top"/>
    </xf>
    <xf numFmtId="0" fontId="6" fillId="3" borderId="0" xfId="2" applyFont="1" applyFill="1" applyAlignment="1">
      <alignment horizontal="center" vertical="top"/>
    </xf>
    <xf numFmtId="164" fontId="6" fillId="3" borderId="0" xfId="1" applyNumberFormat="1" applyFont="1" applyFill="1" applyAlignment="1">
      <alignment horizontal="center" vertical="top"/>
    </xf>
    <xf numFmtId="0" fontId="6" fillId="4" borderId="3" xfId="2" applyFont="1" applyFill="1" applyBorder="1" applyAlignment="1">
      <alignment horizontal="left" vertical="top"/>
    </xf>
    <xf numFmtId="0" fontId="6" fillId="4" borderId="5" xfId="2" applyFont="1" applyFill="1" applyBorder="1" applyAlignment="1">
      <alignment vertical="top" wrapText="1"/>
    </xf>
    <xf numFmtId="0" fontId="6" fillId="4" borderId="2" xfId="2" applyFont="1" applyFill="1" applyBorder="1" applyAlignment="1">
      <alignment horizontal="center" vertical="top" wrapText="1"/>
    </xf>
    <xf numFmtId="0" fontId="6" fillId="4" borderId="2" xfId="2" applyFont="1" applyFill="1" applyBorder="1" applyAlignment="1">
      <alignment horizontal="center" vertical="top"/>
    </xf>
    <xf numFmtId="164" fontId="6" fillId="4" borderId="2" xfId="1" applyNumberFormat="1" applyFont="1" applyFill="1" applyBorder="1" applyAlignment="1">
      <alignment horizontal="center" vertical="top"/>
    </xf>
    <xf numFmtId="164" fontId="7" fillId="4" borderId="2" xfId="1" applyNumberFormat="1" applyFont="1" applyFill="1" applyBorder="1" applyAlignment="1">
      <alignment horizontal="center" vertical="top"/>
    </xf>
    <xf numFmtId="0" fontId="6" fillId="4" borderId="0" xfId="2" applyFont="1" applyFill="1" applyAlignment="1">
      <alignment horizontal="center" vertical="top"/>
    </xf>
    <xf numFmtId="164" fontId="6" fillId="4" borderId="0" xfId="1" applyNumberFormat="1" applyFont="1" applyFill="1" applyAlignment="1">
      <alignment horizontal="center" vertical="top"/>
    </xf>
    <xf numFmtId="0" fontId="6" fillId="5" borderId="3" xfId="2" applyFont="1" applyFill="1" applyBorder="1" applyAlignment="1">
      <alignment horizontal="left" vertical="top"/>
    </xf>
    <xf numFmtId="0" fontId="6" fillId="5" borderId="5" xfId="2" applyFont="1" applyFill="1" applyBorder="1" applyAlignment="1">
      <alignment vertical="top" wrapText="1"/>
    </xf>
    <xf numFmtId="0" fontId="6" fillId="5" borderId="2" xfId="2" applyFont="1" applyFill="1" applyBorder="1" applyAlignment="1">
      <alignment horizontal="center" vertical="top" wrapText="1"/>
    </xf>
    <xf numFmtId="0" fontId="6" fillId="5" borderId="2" xfId="2" applyFont="1" applyFill="1" applyBorder="1" applyAlignment="1">
      <alignment horizontal="center" vertical="top"/>
    </xf>
    <xf numFmtId="164" fontId="6" fillId="5" borderId="2" xfId="1" applyNumberFormat="1" applyFont="1" applyFill="1" applyBorder="1" applyAlignment="1">
      <alignment horizontal="center" vertical="top"/>
    </xf>
    <xf numFmtId="164" fontId="7" fillId="5" borderId="2" xfId="1" applyNumberFormat="1" applyFont="1" applyFill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164" fontId="4" fillId="0" borderId="9" xfId="1" applyNumberFormat="1" applyFont="1" applyBorder="1" applyAlignment="1">
      <alignment vertical="top"/>
    </xf>
    <xf numFmtId="164" fontId="5" fillId="0" borderId="9" xfId="1" applyNumberFormat="1" applyFont="1" applyBorder="1" applyAlignment="1">
      <alignment vertical="top"/>
    </xf>
    <xf numFmtId="165" fontId="4" fillId="0" borderId="0" xfId="2" applyNumberFormat="1" applyFont="1" applyAlignment="1">
      <alignment vertical="top"/>
    </xf>
    <xf numFmtId="0" fontId="4" fillId="0" borderId="10" xfId="2" applyFont="1" applyBorder="1" applyAlignment="1">
      <alignment horizontal="center" vertical="top"/>
    </xf>
    <xf numFmtId="0" fontId="9" fillId="0" borderId="10" xfId="2" applyFont="1" applyBorder="1" applyAlignment="1">
      <alignment vertical="top" wrapText="1"/>
    </xf>
    <xf numFmtId="164" fontId="4" fillId="0" borderId="10" xfId="1" applyNumberFormat="1" applyFont="1" applyBorder="1" applyAlignment="1">
      <alignment vertical="top"/>
    </xf>
    <xf numFmtId="0" fontId="4" fillId="6" borderId="10" xfId="2" applyFont="1" applyFill="1" applyBorder="1" applyAlignment="1">
      <alignment vertical="top" wrapText="1"/>
    </xf>
    <xf numFmtId="164" fontId="5" fillId="0" borderId="10" xfId="1" applyNumberFormat="1" applyFont="1" applyBorder="1" applyAlignment="1">
      <alignment vertical="top"/>
    </xf>
    <xf numFmtId="0" fontId="9" fillId="0" borderId="9" xfId="2" applyFont="1" applyBorder="1" applyAlignment="1">
      <alignment vertical="top" wrapText="1"/>
    </xf>
    <xf numFmtId="0" fontId="9" fillId="0" borderId="9" xfId="2" applyFont="1" applyBorder="1" applyAlignment="1">
      <alignment horizontal="center" vertical="top"/>
    </xf>
    <xf numFmtId="164" fontId="9" fillId="0" borderId="9" xfId="1" applyNumberFormat="1" applyFont="1" applyBorder="1" applyAlignment="1">
      <alignment vertical="top"/>
    </xf>
    <xf numFmtId="0" fontId="6" fillId="0" borderId="0" xfId="2" applyFont="1" applyAlignment="1">
      <alignment horizontal="center" vertical="center"/>
    </xf>
    <xf numFmtId="0" fontId="4" fillId="0" borderId="9" xfId="2" applyFont="1" applyBorder="1" applyAlignment="1">
      <alignment horizontal="left" vertical="top"/>
    </xf>
    <xf numFmtId="0" fontId="4" fillId="0" borderId="0" xfId="2" applyFont="1"/>
    <xf numFmtId="0" fontId="4" fillId="0" borderId="12" xfId="2" applyFont="1" applyBorder="1" applyAlignment="1">
      <alignment horizontal="center" vertical="top"/>
    </xf>
    <xf numFmtId="0" fontId="4" fillId="0" borderId="9" xfId="2" applyFont="1" applyBorder="1" applyAlignment="1">
      <alignment horizontal="left" vertical="top" wrapText="1"/>
    </xf>
    <xf numFmtId="0" fontId="4" fillId="0" borderId="12" xfId="2" applyFont="1" applyBorder="1" applyAlignment="1">
      <alignment horizontal="left" vertical="top" wrapText="1"/>
    </xf>
    <xf numFmtId="164" fontId="5" fillId="0" borderId="12" xfId="1" applyNumberFormat="1" applyFont="1" applyBorder="1" applyAlignment="1">
      <alignment vertical="top"/>
    </xf>
    <xf numFmtId="164" fontId="4" fillId="0" borderId="0" xfId="1" applyNumberFormat="1" applyFont="1" applyBorder="1" applyAlignment="1">
      <alignment vertical="top"/>
    </xf>
    <xf numFmtId="164" fontId="4" fillId="0" borderId="12" xfId="1" applyNumberFormat="1" applyFont="1" applyBorder="1" applyAlignment="1">
      <alignment vertical="top"/>
    </xf>
    <xf numFmtId="0" fontId="5" fillId="0" borderId="0" xfId="2" applyFont="1" applyAlignment="1">
      <alignment vertical="top"/>
    </xf>
    <xf numFmtId="0" fontId="9" fillId="0" borderId="12" xfId="2" applyFont="1" applyBorder="1" applyAlignment="1">
      <alignment vertical="top" wrapText="1"/>
    </xf>
    <xf numFmtId="165" fontId="4" fillId="0" borderId="0" xfId="2" applyNumberFormat="1" applyFont="1" applyBorder="1" applyAlignment="1">
      <alignment vertical="top"/>
    </xf>
    <xf numFmtId="0" fontId="4" fillId="0" borderId="0" xfId="2" applyFont="1" applyBorder="1"/>
    <xf numFmtId="0" fontId="6" fillId="0" borderId="0" xfId="4" applyFont="1" applyAlignment="1">
      <alignment horizontal="center" vertical="top"/>
    </xf>
    <xf numFmtId="0" fontId="4" fillId="0" borderId="12" xfId="4" applyFont="1" applyBorder="1" applyAlignment="1">
      <alignment horizontal="right" vertical="top" wrapText="1"/>
    </xf>
    <xf numFmtId="0" fontId="4" fillId="0" borderId="0" xfId="4" applyFont="1" applyAlignment="1">
      <alignment horizontal="right" vertical="top" wrapText="1"/>
    </xf>
    <xf numFmtId="0" fontId="6" fillId="7" borderId="3" xfId="2" applyFont="1" applyFill="1" applyBorder="1" applyAlignment="1">
      <alignment horizontal="left" vertical="center"/>
    </xf>
    <xf numFmtId="0" fontId="6" fillId="7" borderId="5" xfId="2" applyFont="1" applyFill="1" applyBorder="1" applyAlignment="1">
      <alignment vertical="top" wrapText="1"/>
    </xf>
    <xf numFmtId="0" fontId="6" fillId="7" borderId="2" xfId="2" applyFont="1" applyFill="1" applyBorder="1" applyAlignment="1">
      <alignment horizontal="center" vertical="top" wrapText="1"/>
    </xf>
    <xf numFmtId="0" fontId="6" fillId="7" borderId="2" xfId="2" applyFont="1" applyFill="1" applyBorder="1" applyAlignment="1">
      <alignment horizontal="center" vertical="top"/>
    </xf>
    <xf numFmtId="164" fontId="6" fillId="7" borderId="2" xfId="1" applyNumberFormat="1" applyFont="1" applyFill="1" applyBorder="1" applyAlignment="1">
      <alignment horizontal="center" vertical="top"/>
    </xf>
    <xf numFmtId="164" fontId="7" fillId="7" borderId="2" xfId="1" applyNumberFormat="1" applyFont="1" applyFill="1" applyBorder="1" applyAlignment="1">
      <alignment horizontal="center" vertical="top"/>
    </xf>
    <xf numFmtId="164" fontId="6" fillId="7" borderId="0" xfId="2" applyNumberFormat="1" applyFont="1" applyFill="1" applyAlignment="1">
      <alignment horizontal="center" vertical="top"/>
    </xf>
    <xf numFmtId="0" fontId="6" fillId="7" borderId="0" xfId="2" applyFont="1" applyFill="1" applyAlignment="1">
      <alignment horizontal="center" vertical="top"/>
    </xf>
    <xf numFmtId="164" fontId="6" fillId="7" borderId="0" xfId="1" applyNumberFormat="1" applyFont="1" applyFill="1" applyAlignment="1">
      <alignment horizontal="center" vertical="top"/>
    </xf>
    <xf numFmtId="0" fontId="6" fillId="5" borderId="0" xfId="2" applyFont="1" applyFill="1" applyAlignment="1">
      <alignment horizontal="center" vertical="top"/>
    </xf>
    <xf numFmtId="164" fontId="6" fillId="5" borderId="0" xfId="2" applyNumberFormat="1" applyFont="1" applyFill="1" applyAlignment="1">
      <alignment horizontal="center" vertical="top"/>
    </xf>
    <xf numFmtId="0" fontId="6" fillId="0" borderId="0" xfId="4" applyFont="1" applyAlignment="1">
      <alignment horizontal="center" vertical="top" wrapText="1"/>
    </xf>
    <xf numFmtId="0" fontId="6" fillId="0" borderId="0" xfId="4" applyFont="1" applyAlignment="1">
      <alignment horizontal="right" vertical="top" wrapText="1"/>
    </xf>
    <xf numFmtId="41" fontId="4" fillId="0" borderId="10" xfId="5" applyNumberFormat="1" applyFont="1" applyFill="1" applyBorder="1" applyAlignment="1">
      <alignment horizontal="right" vertical="top" wrapText="1"/>
    </xf>
    <xf numFmtId="41" fontId="4" fillId="0" borderId="10" xfId="5" applyNumberFormat="1" applyFont="1" applyFill="1" applyBorder="1" applyAlignment="1">
      <alignment horizontal="center" vertical="top" wrapText="1"/>
    </xf>
    <xf numFmtId="41" fontId="4" fillId="0" borderId="10" xfId="5" applyNumberFormat="1" applyFont="1" applyBorder="1" applyAlignment="1">
      <alignment horizontal="right" vertical="top" wrapText="1"/>
    </xf>
    <xf numFmtId="41" fontId="4" fillId="0" borderId="10" xfId="5" applyNumberFormat="1" applyFont="1" applyBorder="1" applyAlignment="1">
      <alignment horizontal="center" vertical="top" wrapText="1"/>
    </xf>
    <xf numFmtId="0" fontId="4" fillId="0" borderId="0" xfId="4" applyFont="1" applyAlignment="1">
      <alignment vertical="top" wrapText="1"/>
    </xf>
    <xf numFmtId="0" fontId="11" fillId="0" borderId="0" xfId="2" applyFont="1" applyAlignment="1">
      <alignment horizontal="centerContinuous" vertical="top"/>
    </xf>
    <xf numFmtId="0" fontId="12" fillId="0" borderId="0" xfId="2" applyFont="1" applyAlignment="1">
      <alignment horizontal="centerContinuous" vertical="top"/>
    </xf>
    <xf numFmtId="0" fontId="11" fillId="0" borderId="0" xfId="2" applyFont="1" applyAlignment="1">
      <alignment vertical="top"/>
    </xf>
    <xf numFmtId="41" fontId="6" fillId="7" borderId="2" xfId="5" applyNumberFormat="1" applyFont="1" applyFill="1" applyBorder="1" applyAlignment="1">
      <alignment horizontal="right" vertical="top" wrapText="1"/>
    </xf>
    <xf numFmtId="41" fontId="6" fillId="7" borderId="2" xfId="5" applyNumberFormat="1" applyFont="1" applyFill="1" applyBorder="1" applyAlignment="1">
      <alignment horizontal="center" vertical="top" wrapText="1"/>
    </xf>
    <xf numFmtId="41" fontId="4" fillId="4" borderId="2" xfId="5" applyNumberFormat="1" applyFont="1" applyFill="1" applyBorder="1" applyAlignment="1">
      <alignment horizontal="right" vertical="top" wrapText="1"/>
    </xf>
    <xf numFmtId="41" fontId="4" fillId="4" borderId="2" xfId="5" applyNumberFormat="1" applyFont="1" applyFill="1" applyBorder="1" applyAlignment="1">
      <alignment horizontal="center" vertical="top" wrapText="1"/>
    </xf>
    <xf numFmtId="41" fontId="4" fillId="5" borderId="2" xfId="5" applyNumberFormat="1" applyFont="1" applyFill="1" applyBorder="1" applyAlignment="1">
      <alignment horizontal="right" vertical="top" wrapText="1"/>
    </xf>
    <xf numFmtId="0" fontId="6" fillId="2" borderId="2" xfId="4" applyFont="1" applyFill="1" applyBorder="1" applyAlignment="1">
      <alignment horizontal="center" vertical="center" wrapText="1"/>
    </xf>
    <xf numFmtId="41" fontId="4" fillId="0" borderId="6" xfId="5" applyNumberFormat="1" applyFont="1" applyFill="1" applyBorder="1" applyAlignment="1">
      <alignment horizontal="right" vertical="top" wrapText="1"/>
    </xf>
    <xf numFmtId="41" fontId="4" fillId="0" borderId="6" xfId="5" applyNumberFormat="1" applyFont="1" applyFill="1" applyBorder="1" applyAlignment="1">
      <alignment horizontal="center" vertical="top" wrapText="1"/>
    </xf>
    <xf numFmtId="0" fontId="4" fillId="0" borderId="8" xfId="4" applyFont="1" applyBorder="1" applyAlignment="1">
      <alignment vertical="top" wrapText="1"/>
    </xf>
    <xf numFmtId="0" fontId="4" fillId="0" borderId="10" xfId="4" applyFont="1" applyBorder="1" applyAlignment="1">
      <alignment horizontal="right" vertical="top" wrapText="1"/>
    </xf>
    <xf numFmtId="0" fontId="4" fillId="0" borderId="10" xfId="4" applyFont="1" applyBorder="1" applyAlignment="1">
      <alignment horizontal="left" vertical="top" wrapText="1"/>
    </xf>
    <xf numFmtId="0" fontId="4" fillId="0" borderId="10" xfId="4" applyFont="1" applyBorder="1" applyAlignment="1">
      <alignment vertical="top" wrapText="1"/>
    </xf>
    <xf numFmtId="164" fontId="5" fillId="0" borderId="0" xfId="1" applyNumberFormat="1" applyFont="1" applyBorder="1" applyAlignment="1">
      <alignment vertical="top"/>
    </xf>
    <xf numFmtId="0" fontId="3" fillId="0" borderId="0" xfId="2" applyFont="1" applyAlignment="1">
      <alignment vertical="top"/>
    </xf>
    <xf numFmtId="0" fontId="4" fillId="0" borderId="12" xfId="4" applyFont="1" applyBorder="1" applyAlignment="1">
      <alignment vertical="top" wrapText="1"/>
    </xf>
    <xf numFmtId="41" fontId="4" fillId="0" borderId="12" xfId="5" applyNumberFormat="1" applyFont="1" applyFill="1" applyBorder="1" applyAlignment="1">
      <alignment horizontal="right" vertical="top" wrapText="1"/>
    </xf>
    <xf numFmtId="41" fontId="9" fillId="0" borderId="12" xfId="5" applyNumberFormat="1" applyFont="1" applyFill="1" applyBorder="1" applyAlignment="1">
      <alignment horizontal="right" vertical="top" wrapText="1"/>
    </xf>
    <xf numFmtId="0" fontId="4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vertical="top" wrapText="1"/>
    </xf>
    <xf numFmtId="0" fontId="4" fillId="0" borderId="0" xfId="4" applyFont="1" applyBorder="1" applyAlignment="1">
      <alignment horizontal="right" vertical="top" wrapText="1"/>
    </xf>
    <xf numFmtId="0" fontId="4" fillId="0" borderId="0" xfId="4" applyFont="1" applyBorder="1" applyAlignment="1">
      <alignment vertical="top" wrapText="1"/>
    </xf>
    <xf numFmtId="0" fontId="4" fillId="0" borderId="0" xfId="2" applyFont="1" applyBorder="1" applyAlignment="1">
      <alignment vertical="top"/>
    </xf>
    <xf numFmtId="41" fontId="4" fillId="0" borderId="0" xfId="5" applyNumberFormat="1" applyFont="1" applyFill="1" applyBorder="1" applyAlignment="1">
      <alignment horizontal="right" vertical="top" wrapText="1"/>
    </xf>
    <xf numFmtId="0" fontId="13" fillId="0" borderId="0" xfId="4" applyFont="1" applyAlignment="1">
      <alignment horizontal="left"/>
    </xf>
    <xf numFmtId="0" fontId="13" fillId="0" borderId="0" xfId="4" applyFont="1" applyAlignment="1">
      <alignment vertical="top" wrapText="1"/>
    </xf>
    <xf numFmtId="0" fontId="13" fillId="0" borderId="0" xfId="4" applyFont="1" applyAlignment="1">
      <alignment horizontal="center" vertical="top" wrapText="1"/>
    </xf>
    <xf numFmtId="0" fontId="13" fillId="0" borderId="0" xfId="4" applyFont="1" applyAlignment="1">
      <alignment horizontal="right" vertical="top" wrapText="1"/>
    </xf>
    <xf numFmtId="0" fontId="13" fillId="0" borderId="0" xfId="4" applyFont="1" applyAlignment="1">
      <alignment horizontal="left" vertical="top" wrapText="1"/>
    </xf>
    <xf numFmtId="0" fontId="14" fillId="0" borderId="0" xfId="4" applyFont="1"/>
    <xf numFmtId="0" fontId="13" fillId="0" borderId="0" xfId="2" applyFont="1"/>
    <xf numFmtId="0" fontId="15" fillId="0" borderId="0" xfId="2" applyFont="1"/>
    <xf numFmtId="0" fontId="4" fillId="0" borderId="6" xfId="4" applyFont="1" applyBorder="1" applyAlignment="1">
      <alignment vertical="top" wrapText="1"/>
    </xf>
    <xf numFmtId="0" fontId="6" fillId="0" borderId="0" xfId="2" applyFont="1" applyAlignment="1">
      <alignment horizontal="centerContinuous" vertical="center"/>
    </xf>
    <xf numFmtId="0" fontId="13" fillId="0" borderId="0" xfId="4" applyFont="1" applyAlignment="1">
      <alignment horizontal="left" vertical="top" wrapText="1"/>
    </xf>
    <xf numFmtId="0" fontId="13" fillId="0" borderId="0" xfId="4" applyFont="1" applyAlignment="1">
      <alignment horizontal="left" vertical="top"/>
    </xf>
    <xf numFmtId="0" fontId="4" fillId="0" borderId="11" xfId="6" applyFont="1" applyBorder="1"/>
    <xf numFmtId="0" fontId="4" fillId="0" borderId="11" xfId="6" applyFont="1" applyBorder="1" applyAlignment="1">
      <alignment horizontal="center"/>
    </xf>
    <xf numFmtId="0" fontId="13" fillId="0" borderId="0" xfId="4" applyFont="1" applyAlignment="1">
      <alignment horizontal="left" vertical="top" wrapText="1"/>
    </xf>
    <xf numFmtId="0" fontId="9" fillId="0" borderId="13" xfId="2" applyFont="1" applyBorder="1" applyAlignment="1">
      <alignment vertical="top" wrapText="1"/>
    </xf>
    <xf numFmtId="0" fontId="4" fillId="0" borderId="13" xfId="2" applyFont="1" applyBorder="1" applyAlignment="1">
      <alignment horizontal="center" vertical="top"/>
    </xf>
    <xf numFmtId="164" fontId="4" fillId="0" borderId="13" xfId="1" applyNumberFormat="1" applyFont="1" applyBorder="1" applyAlignment="1">
      <alignment vertical="top"/>
    </xf>
    <xf numFmtId="164" fontId="5" fillId="0" borderId="13" xfId="1" applyNumberFormat="1" applyFont="1" applyBorder="1" applyAlignment="1">
      <alignment vertical="top"/>
    </xf>
    <xf numFmtId="0" fontId="4" fillId="0" borderId="13" xfId="4" applyFont="1" applyBorder="1" applyAlignment="1">
      <alignment horizontal="right" vertical="top" wrapText="1"/>
    </xf>
    <xf numFmtId="0" fontId="4" fillId="0" borderId="13" xfId="4" applyFont="1" applyBorder="1" applyAlignment="1">
      <alignment vertical="top" wrapText="1"/>
    </xf>
    <xf numFmtId="0" fontId="4" fillId="0" borderId="9" xfId="6" applyFont="1" applyBorder="1"/>
    <xf numFmtId="0" fontId="4" fillId="0" borderId="9" xfId="6" applyFont="1" applyBorder="1" applyAlignment="1">
      <alignment horizontal="center"/>
    </xf>
    <xf numFmtId="0" fontId="9" fillId="0" borderId="10" xfId="2" applyFont="1" applyBorder="1" applyAlignment="1">
      <alignment horizontal="center" vertical="top"/>
    </xf>
    <xf numFmtId="0" fontId="6" fillId="5" borderId="3" xfId="2" applyFont="1" applyFill="1" applyBorder="1" applyAlignment="1">
      <alignment vertical="center"/>
    </xf>
    <xf numFmtId="0" fontId="9" fillId="0" borderId="12" xfId="2" applyFont="1" applyBorder="1" applyAlignment="1">
      <alignment horizontal="center" vertical="top"/>
    </xf>
    <xf numFmtId="164" fontId="9" fillId="0" borderId="12" xfId="1" applyNumberFormat="1" applyFont="1" applyBorder="1" applyAlignment="1">
      <alignment vertical="top"/>
    </xf>
    <xf numFmtId="0" fontId="4" fillId="6" borderId="12" xfId="2" applyFont="1" applyFill="1" applyBorder="1" applyAlignment="1">
      <alignment vertical="top" wrapText="1"/>
    </xf>
    <xf numFmtId="0" fontId="4" fillId="0" borderId="12" xfId="4" applyFont="1" applyBorder="1" applyAlignment="1">
      <alignment horizontal="lef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4" fillId="0" borderId="10" xfId="6" applyFont="1" applyBorder="1"/>
    <xf numFmtId="0" fontId="4" fillId="0" borderId="10" xfId="6" applyFont="1" applyBorder="1" applyAlignment="1">
      <alignment horizontal="center"/>
    </xf>
    <xf numFmtId="164" fontId="9" fillId="0" borderId="10" xfId="1" applyNumberFormat="1" applyFont="1" applyBorder="1" applyAlignment="1">
      <alignment vertical="top"/>
    </xf>
    <xf numFmtId="0" fontId="4" fillId="6" borderId="10" xfId="2" applyFont="1" applyFill="1" applyBorder="1" applyAlignment="1">
      <alignment vertical="top"/>
    </xf>
    <xf numFmtId="0" fontId="4" fillId="6" borderId="13" xfId="2" applyFont="1" applyFill="1" applyBorder="1" applyAlignment="1">
      <alignment vertical="top" wrapText="1"/>
    </xf>
    <xf numFmtId="0" fontId="4" fillId="0" borderId="10" xfId="2" applyFont="1" applyBorder="1" applyAlignment="1">
      <alignment vertical="top" wrapText="1"/>
    </xf>
    <xf numFmtId="0" fontId="9" fillId="6" borderId="9" xfId="2" applyFont="1" applyFill="1" applyBorder="1" applyAlignment="1">
      <alignment vertical="top" wrapText="1"/>
    </xf>
    <xf numFmtId="0" fontId="9" fillId="6" borderId="10" xfId="2" applyFont="1" applyFill="1" applyBorder="1" applyAlignment="1">
      <alignment vertical="top" wrapText="1"/>
    </xf>
    <xf numFmtId="0" fontId="3" fillId="0" borderId="0" xfId="2" applyFont="1" applyAlignment="1">
      <alignment horizontal="center" vertical="top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top" wrapText="1"/>
    </xf>
    <xf numFmtId="0" fontId="6" fillId="2" borderId="3" xfId="4" applyFont="1" applyFill="1" applyBorder="1" applyAlignment="1">
      <alignment horizontal="center" vertical="top" wrapText="1"/>
    </xf>
    <xf numFmtId="0" fontId="6" fillId="2" borderId="5" xfId="4" applyFont="1" applyFill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13" fillId="0" borderId="0" xfId="4" applyFont="1" applyAlignment="1">
      <alignment horizontal="left" vertical="top" wrapText="1"/>
    </xf>
    <xf numFmtId="0" fontId="8" fillId="2" borderId="2" xfId="4" applyFont="1" applyFill="1" applyBorder="1" applyAlignment="1">
      <alignment horizontal="center" vertical="top" wrapText="1"/>
    </xf>
    <xf numFmtId="0" fontId="13" fillId="0" borderId="0" xfId="4" applyFont="1" applyAlignment="1">
      <alignment horizontal="left" vertical="top"/>
    </xf>
    <xf numFmtId="0" fontId="8" fillId="2" borderId="6" xfId="4" applyFont="1" applyFill="1" applyBorder="1" applyAlignment="1">
      <alignment horizontal="center" vertical="top" wrapText="1"/>
    </xf>
    <xf numFmtId="0" fontId="8" fillId="2" borderId="7" xfId="4" applyFont="1" applyFill="1" applyBorder="1" applyAlignment="1">
      <alignment horizontal="center" vertical="top" wrapText="1"/>
    </xf>
    <xf numFmtId="0" fontId="8" fillId="2" borderId="8" xfId="4" applyFont="1" applyFill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top" wrapText="1"/>
    </xf>
  </cellXfs>
  <cellStyles count="11">
    <cellStyle name="Comma" xfId="1" builtinId="3"/>
    <cellStyle name="Comma 10" xfId="7"/>
    <cellStyle name="Normal" xfId="0" builtinId="0"/>
    <cellStyle name="Normal 11" xfId="2"/>
    <cellStyle name="Normal 11 2 2" xfId="6"/>
    <cellStyle name="Normal 2 2" xfId="10"/>
    <cellStyle name="Normal 2 2 3" xfId="3"/>
    <cellStyle name="Normal 3" xfId="4"/>
    <cellStyle name="Normal 7 4" xfId="8"/>
    <cellStyle name="เครื่องหมายจุลภาค 2" xfId="5"/>
    <cellStyle name="ปกติ_รายรับ ภาคปกติ - สมทบ  ( ปรับปรุง )" xfId="9"/>
  </cellStyles>
  <dxfs count="0"/>
  <tableStyles count="0" defaultTableStyle="TableStyleMedium2" defaultPivotStyle="PivotStyleLight16"/>
  <colors>
    <mruColors>
      <color rgb="FF0000FF"/>
      <color rgb="FFCCECFF"/>
      <color rgb="FFFFFF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0E70BB1C-080E-461B-BCAA-AD4E06C3CFE4}"/>
            </a:ext>
          </a:extLst>
        </xdr:cNvPr>
        <xdr:cNvSpPr txBox="1"/>
      </xdr:nvSpPr>
      <xdr:spPr>
        <a:xfrm>
          <a:off x="13373100" y="18516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84E54FC7-2EB7-4548-93CA-CC147F691B11}"/>
            </a:ext>
          </a:extLst>
        </xdr:cNvPr>
        <xdr:cNvSpPr txBox="1"/>
      </xdr:nvSpPr>
      <xdr:spPr>
        <a:xfrm>
          <a:off x="161544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36AC1E0F-3555-49F2-89AB-404F1A497233}"/>
            </a:ext>
          </a:extLst>
        </xdr:cNvPr>
        <xdr:cNvSpPr txBox="1"/>
      </xdr:nvSpPr>
      <xdr:spPr>
        <a:xfrm>
          <a:off x="1337310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15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40A57EA2-8CE6-499F-BBEB-CF8F8DA68551}"/>
            </a:ext>
          </a:extLst>
        </xdr:cNvPr>
        <xdr:cNvSpPr txBox="1"/>
      </xdr:nvSpPr>
      <xdr:spPr>
        <a:xfrm>
          <a:off x="16116300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22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AFE903B8-CB17-4E7C-B796-DEF6DC15FD4C}"/>
            </a:ext>
          </a:extLst>
        </xdr:cNvPr>
        <xdr:cNvSpPr txBox="1"/>
      </xdr:nvSpPr>
      <xdr:spPr>
        <a:xfrm>
          <a:off x="161544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33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D969F0EC-7E8D-4AC2-BD6B-04C8C9FF7857}"/>
            </a:ext>
          </a:extLst>
        </xdr:cNvPr>
        <xdr:cNvSpPr txBox="1"/>
      </xdr:nvSpPr>
      <xdr:spPr>
        <a:xfrm>
          <a:off x="16154400" y="707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EDA33553-D457-4695-95B5-61C5BAB512DE}"/>
            </a:ext>
          </a:extLst>
        </xdr:cNvPr>
        <xdr:cNvSpPr txBox="1"/>
      </xdr:nvSpPr>
      <xdr:spPr>
        <a:xfrm>
          <a:off x="161544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00F89DF5-7C1B-4E63-A6B3-BE31ED5B7CC9}"/>
            </a:ext>
          </a:extLst>
        </xdr:cNvPr>
        <xdr:cNvSpPr txBox="1"/>
      </xdr:nvSpPr>
      <xdr:spPr>
        <a:xfrm>
          <a:off x="16154400" y="829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22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A8495413-6774-49D3-A50A-081CE5D80F84}"/>
            </a:ext>
          </a:extLst>
        </xdr:cNvPr>
        <xdr:cNvSpPr txBox="1"/>
      </xdr:nvSpPr>
      <xdr:spPr>
        <a:xfrm>
          <a:off x="16154400" y="677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22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4E7A8AD-DA01-4719-B0CB-FB94940FA009}"/>
            </a:ext>
          </a:extLst>
        </xdr:cNvPr>
        <xdr:cNvSpPr txBox="1"/>
      </xdr:nvSpPr>
      <xdr:spPr>
        <a:xfrm>
          <a:off x="16154400" y="677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812ECC9B-2895-4377-8D9A-83D965C9E717}"/>
            </a:ext>
          </a:extLst>
        </xdr:cNvPr>
        <xdr:cNvSpPr txBox="1"/>
      </xdr:nvSpPr>
      <xdr:spPr>
        <a:xfrm>
          <a:off x="161544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32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BEBBF759-2D10-4F85-9B17-4A0DA3013FE5}"/>
            </a:ext>
          </a:extLst>
        </xdr:cNvPr>
        <xdr:cNvSpPr txBox="1"/>
      </xdr:nvSpPr>
      <xdr:spPr>
        <a:xfrm>
          <a:off x="16154400" y="677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igma\Desktop\MJ20\600_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10;&#3621;&#3591;&#3607;&#3640;&#3609;%2064\&#3626;&#3619;&#3640;&#3611;&#3648;&#3626;&#3609;&#3629;&#3586;&#3629;&#3619;&#3634;&#3618;&#3585;&#3634;&#3619;&#3626;&#3636;&#3656;&#3591;&#3585;&#3656;&#3629;&#3626;&#3619;&#3657;&#3634;&#3591;%20&#3611;&#3637;%206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34;&#3609;&#3591;&#3610;&#3611;&#3619;&#3632;&#3617;&#3634;&#3603;%2058\&#3591;&#3610;&#3611;&#3619;&#3632;&#3617;&#3634;&#3603;%20&#3611;&#3637;%2064\&#3588;&#3619;&#3640;&#3616;&#3633;&#3603;&#3601;&#3660;%20(thailand%204.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สิ่งก่อสร้าง ขอ64"/>
      <sheetName val="สรุปเสนอขอสิ่งก่อสร้างปีเดียว"/>
      <sheetName val="สรุปเสนอขอสิ่งก่อสร้างผูกพันใหม"/>
      <sheetName val="สรุปสิ่งก่อสร้างปีเดียว(ย่อ)"/>
      <sheetName val="สรุปสิ่งก่อสร้างผูกพัน(ย่อ)"/>
      <sheetName val="กพน."/>
      <sheetName val="สวท"/>
      <sheetName val="กองอาคาร"/>
      <sheetName val="วิทยาเขตปราจีน"/>
      <sheetName val="คณะครุศาสตร์"/>
      <sheetName val="คณะเกษตร"/>
      <sheetName val="คณะคหกรรม"/>
      <sheetName val="วิศวกรรม"/>
      <sheetName val="ศูนย์ปิโตร"/>
      <sheetName val="คณะสถาปัตย์"/>
      <sheetName val="คณะศิลปกรรม(สังคม)"/>
      <sheetName val="สิ่งก่อสร้างปีเดียว(เรียง)"/>
      <sheetName val="Sheet3"/>
    </sheetNames>
    <sheetDataSet>
      <sheetData sheetId="0">
        <row r="5">
          <cell r="H5">
            <v>15610200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ากาศยาน"/>
      <sheetName val="แปรรูปอาหาร"/>
      <sheetName val="ราง"/>
      <sheetName val="ยานยนต์"/>
      <sheetName val="หุ่นยนยต์"/>
      <sheetName val="meister"/>
      <sheetName val="เกษตรอัจฉริยะ"/>
      <sheetName val="AI"/>
    </sheetNames>
    <sheetDataSet>
      <sheetData sheetId="0"/>
      <sheetData sheetId="1">
        <row r="8">
          <cell r="G8">
            <v>11175500</v>
          </cell>
          <cell r="H8">
            <v>6305500</v>
          </cell>
        </row>
      </sheetData>
      <sheetData sheetId="2"/>
      <sheetData sheetId="3">
        <row r="8">
          <cell r="G8">
            <v>20000000</v>
          </cell>
          <cell r="H8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8"/>
  <sheetViews>
    <sheetView tabSelected="1" view="pageBreakPreview" zoomScaleSheetLayoutView="100" workbookViewId="0">
      <selection activeCell="B19" sqref="B19"/>
    </sheetView>
  </sheetViews>
  <sheetFormatPr defaultColWidth="9.140625" defaultRowHeight="24"/>
  <cols>
    <col min="1" max="1" width="5.28515625" style="2" customWidth="1"/>
    <col min="2" max="2" width="60.7109375" style="2" customWidth="1"/>
    <col min="3" max="3" width="7.5703125" style="2" customWidth="1"/>
    <col min="4" max="4" width="7.7109375" style="2" customWidth="1"/>
    <col min="5" max="5" width="11.42578125" style="2" customWidth="1"/>
    <col min="6" max="6" width="12.7109375" style="2" customWidth="1"/>
    <col min="7" max="7" width="12.7109375" style="47" customWidth="1"/>
    <col min="8" max="8" width="7.140625" style="53" customWidth="1"/>
    <col min="9" max="9" width="7.140625" style="71" customWidth="1"/>
    <col min="10" max="10" width="7.140625" style="53" customWidth="1"/>
    <col min="11" max="13" width="7.140625" style="71" customWidth="1"/>
    <col min="14" max="14" width="7.140625" style="53" customWidth="1"/>
    <col min="15" max="15" width="7.140625" style="71" customWidth="1"/>
    <col min="16" max="16" width="7.140625" style="53" customWidth="1"/>
    <col min="17" max="17" width="7.140625" style="71" customWidth="1"/>
    <col min="18" max="18" width="7.140625" style="53" customWidth="1"/>
    <col min="19" max="19" width="7.140625" style="71" customWidth="1"/>
    <col min="20" max="20" width="10.140625" style="71" customWidth="1"/>
    <col min="21" max="21" width="13.28515625" style="2" customWidth="1"/>
    <col min="22" max="22" width="11.5703125" style="2" bestFit="1" customWidth="1"/>
    <col min="23" max="23" width="9.85546875" style="2" bestFit="1" customWidth="1"/>
    <col min="24" max="24" width="14.140625" style="2" customWidth="1"/>
    <col min="25" max="25" width="21.85546875" style="2" customWidth="1"/>
    <col min="26" max="26" width="15.42578125" style="2" customWidth="1"/>
    <col min="27" max="16384" width="9.140625" style="2"/>
  </cols>
  <sheetData>
    <row r="1" spans="1:26" s="74" customFormat="1" ht="27.75">
      <c r="A1" s="1" t="s">
        <v>34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07" t="s">
        <v>28</v>
      </c>
    </row>
    <row r="2" spans="1:26" s="74" customFormat="1" ht="27.75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88"/>
    </row>
    <row r="3" spans="1:26" s="4" customFormat="1" ht="13.5" customHeight="1">
      <c r="A3" s="3"/>
      <c r="G3" s="5"/>
      <c r="H3" s="51"/>
      <c r="I3" s="51"/>
      <c r="J3" s="51"/>
      <c r="K3" s="65"/>
      <c r="L3" s="65"/>
      <c r="M3" s="65"/>
      <c r="N3" s="51"/>
      <c r="O3" s="65"/>
      <c r="P3" s="51"/>
      <c r="Q3" s="65"/>
      <c r="R3" s="66"/>
      <c r="S3" s="65"/>
      <c r="T3" s="65"/>
    </row>
    <row r="4" spans="1:26" s="6" customFormat="1" ht="24" customHeight="1">
      <c r="A4" s="138" t="s">
        <v>0</v>
      </c>
      <c r="B4" s="140" t="s">
        <v>1</v>
      </c>
      <c r="C4" s="142" t="s">
        <v>36</v>
      </c>
      <c r="D4" s="143"/>
      <c r="E4" s="143"/>
      <c r="F4" s="143"/>
      <c r="G4" s="144"/>
      <c r="H4" s="147" t="s">
        <v>22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53" t="s">
        <v>23</v>
      </c>
    </row>
    <row r="5" spans="1:26" s="6" customFormat="1" ht="24" customHeight="1">
      <c r="A5" s="138"/>
      <c r="B5" s="140"/>
      <c r="C5" s="145" t="s">
        <v>2</v>
      </c>
      <c r="D5" s="145" t="s">
        <v>3</v>
      </c>
      <c r="E5" s="145" t="s">
        <v>4</v>
      </c>
      <c r="F5" s="145" t="s">
        <v>5</v>
      </c>
      <c r="G5" s="150" t="s">
        <v>37</v>
      </c>
      <c r="H5" s="147">
        <v>2566</v>
      </c>
      <c r="I5" s="147"/>
      <c r="J5" s="147">
        <v>2567</v>
      </c>
      <c r="K5" s="147"/>
      <c r="L5" s="148">
        <v>2568</v>
      </c>
      <c r="M5" s="149"/>
      <c r="N5" s="147">
        <v>2569</v>
      </c>
      <c r="O5" s="147"/>
      <c r="P5" s="147">
        <v>2570</v>
      </c>
      <c r="Q5" s="147"/>
      <c r="R5" s="147" t="s">
        <v>17</v>
      </c>
      <c r="S5" s="147"/>
      <c r="T5" s="153"/>
    </row>
    <row r="6" spans="1:26" s="6" customFormat="1" ht="51.75" customHeight="1">
      <c r="A6" s="139"/>
      <c r="B6" s="141"/>
      <c r="C6" s="146"/>
      <c r="D6" s="146"/>
      <c r="E6" s="146"/>
      <c r="F6" s="146"/>
      <c r="G6" s="151"/>
      <c r="H6" s="80" t="s">
        <v>18</v>
      </c>
      <c r="I6" s="80" t="s">
        <v>19</v>
      </c>
      <c r="J6" s="80" t="s">
        <v>18</v>
      </c>
      <c r="K6" s="80" t="s">
        <v>19</v>
      </c>
      <c r="L6" s="80" t="s">
        <v>18</v>
      </c>
      <c r="M6" s="80" t="s">
        <v>19</v>
      </c>
      <c r="N6" s="80" t="s">
        <v>18</v>
      </c>
      <c r="O6" s="80" t="s">
        <v>19</v>
      </c>
      <c r="P6" s="80" t="s">
        <v>18</v>
      </c>
      <c r="Q6" s="80" t="s">
        <v>19</v>
      </c>
      <c r="R6" s="80" t="s">
        <v>18</v>
      </c>
      <c r="S6" s="80" t="s">
        <v>19</v>
      </c>
      <c r="T6" s="153"/>
    </row>
    <row r="7" spans="1:26" s="61" customFormat="1">
      <c r="A7" s="54" t="s">
        <v>6</v>
      </c>
      <c r="B7" s="55"/>
      <c r="C7" s="56"/>
      <c r="D7" s="56"/>
      <c r="E7" s="57"/>
      <c r="F7" s="58">
        <f>F9</f>
        <v>1862900</v>
      </c>
      <c r="G7" s="59">
        <f>G9</f>
        <v>761200</v>
      </c>
      <c r="H7" s="58">
        <f t="shared" ref="H7:Q7" si="0">H9</f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>H7+J7+L7+N7+P7</f>
        <v>0</v>
      </c>
      <c r="S7" s="58">
        <f>I7+K7+M7+O7+Q7</f>
        <v>0</v>
      </c>
      <c r="T7" s="75"/>
      <c r="U7" s="60">
        <f>F7+'แบบ ง.4-1 เกษตร '!F7+'แบบ ง.4-1 คหกรรม'!F7+'แบบ ง.4-1 สาธิตอนุบาลฯ'!F7+'แบบ ง.4-1 สื่อสาร'!F7+'แบบ ง.4-1 บริหาร'!F7+'แบบ ง.4-1 วิศวกรรม'!F7+'แบบ ง.4-1 ศิลปกรรม'!F7+'แบบ ง.4-1 ศิลปศาสตร์'!F7+'แบบ ง.4-1 สถาปัตย์'!F7</f>
        <v>17536200</v>
      </c>
      <c r="X7" s="60"/>
      <c r="Y7" s="62">
        <v>29831600</v>
      </c>
      <c r="Z7" s="60">
        <f>X7+Y7</f>
        <v>29831600</v>
      </c>
    </row>
    <row r="8" spans="1:26" s="18" customFormat="1">
      <c r="A8" s="12" t="s">
        <v>7</v>
      </c>
      <c r="B8" s="13"/>
      <c r="C8" s="14"/>
      <c r="D8" s="14"/>
      <c r="E8" s="15"/>
      <c r="F8" s="16"/>
      <c r="G8" s="17"/>
      <c r="H8" s="77"/>
      <c r="I8" s="78"/>
      <c r="J8" s="77"/>
      <c r="K8" s="78"/>
      <c r="L8" s="78"/>
      <c r="M8" s="78"/>
      <c r="N8" s="77"/>
      <c r="O8" s="78"/>
      <c r="P8" s="77"/>
      <c r="Q8" s="78"/>
      <c r="R8" s="77"/>
      <c r="S8" s="77"/>
      <c r="T8" s="77"/>
      <c r="X8" s="19"/>
    </row>
    <row r="9" spans="1:26" s="63" customFormat="1">
      <c r="A9" s="20" t="s">
        <v>8</v>
      </c>
      <c r="B9" s="21"/>
      <c r="C9" s="22"/>
      <c r="D9" s="22"/>
      <c r="E9" s="23"/>
      <c r="F9" s="24">
        <f>SUM(F10:F24)</f>
        <v>1862900</v>
      </c>
      <c r="G9" s="24">
        <f t="shared" ref="G9:S9" si="1">SUM(G10:G24)</f>
        <v>761200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>SUM(R10:R24)</f>
        <v>0</v>
      </c>
      <c r="S9" s="24">
        <f t="shared" si="1"/>
        <v>0</v>
      </c>
      <c r="T9" s="79"/>
      <c r="X9" s="64"/>
    </row>
    <row r="10" spans="1:26">
      <c r="A10" s="30">
        <v>1</v>
      </c>
      <c r="B10" s="135" t="s">
        <v>40</v>
      </c>
      <c r="C10" s="36">
        <v>1</v>
      </c>
      <c r="D10" s="36" t="s">
        <v>9</v>
      </c>
      <c r="E10" s="37">
        <v>197800</v>
      </c>
      <c r="F10" s="27">
        <f>C10*E10</f>
        <v>197800</v>
      </c>
      <c r="G10" s="28">
        <v>182800</v>
      </c>
      <c r="H10" s="84"/>
      <c r="I10" s="86"/>
      <c r="J10" s="84"/>
      <c r="K10" s="86"/>
      <c r="L10" s="86"/>
      <c r="M10" s="86"/>
      <c r="N10" s="84"/>
      <c r="O10" s="86"/>
      <c r="P10" s="84"/>
      <c r="Q10" s="86"/>
      <c r="R10" s="84"/>
      <c r="S10" s="86"/>
      <c r="T10" s="86"/>
      <c r="U10" s="29"/>
    </row>
    <row r="11" spans="1:26">
      <c r="A11" s="26">
        <v>2</v>
      </c>
      <c r="B11" s="136" t="s">
        <v>43</v>
      </c>
      <c r="C11" s="30">
        <v>1</v>
      </c>
      <c r="D11" s="30" t="s">
        <v>9</v>
      </c>
      <c r="E11" s="32">
        <v>263400</v>
      </c>
      <c r="F11" s="27">
        <f>C11*E11</f>
        <v>263400</v>
      </c>
      <c r="G11" s="34">
        <v>263400</v>
      </c>
      <c r="H11" s="84"/>
      <c r="I11" s="85"/>
      <c r="J11" s="84"/>
      <c r="K11" s="85"/>
      <c r="L11" s="85"/>
      <c r="M11" s="85"/>
      <c r="N11" s="84"/>
      <c r="O11" s="85"/>
      <c r="P11" s="84"/>
      <c r="Q11" s="85"/>
      <c r="R11" s="84"/>
      <c r="S11" s="85"/>
      <c r="T11" s="85"/>
      <c r="U11" s="29"/>
    </row>
    <row r="12" spans="1:26">
      <c r="A12" s="30">
        <v>3</v>
      </c>
      <c r="B12" s="135" t="s">
        <v>44</v>
      </c>
      <c r="C12" s="36">
        <v>1</v>
      </c>
      <c r="D12" s="36" t="s">
        <v>9</v>
      </c>
      <c r="E12" s="37">
        <v>584000</v>
      </c>
      <c r="F12" s="27">
        <f>C12*E12</f>
        <v>584000</v>
      </c>
      <c r="G12" s="28">
        <v>252000</v>
      </c>
      <c r="H12" s="84"/>
      <c r="I12" s="86"/>
      <c r="J12" s="84"/>
      <c r="K12" s="86"/>
      <c r="L12" s="86"/>
      <c r="M12" s="86"/>
      <c r="N12" s="84"/>
      <c r="O12" s="86"/>
      <c r="P12" s="84"/>
      <c r="Q12" s="86"/>
      <c r="R12" s="84"/>
      <c r="S12" s="86"/>
      <c r="T12" s="86"/>
      <c r="U12" s="29"/>
    </row>
    <row r="13" spans="1:26" ht="57.75" customHeight="1">
      <c r="A13" s="26">
        <v>4</v>
      </c>
      <c r="B13" s="136" t="s">
        <v>45</v>
      </c>
      <c r="C13" s="30">
        <v>1</v>
      </c>
      <c r="D13" s="30" t="s">
        <v>9</v>
      </c>
      <c r="E13" s="32">
        <v>63000</v>
      </c>
      <c r="F13" s="27">
        <f>C13*E13</f>
        <v>63000</v>
      </c>
      <c r="G13" s="34">
        <v>63000</v>
      </c>
      <c r="H13" s="84"/>
      <c r="I13" s="86"/>
      <c r="J13" s="84"/>
      <c r="K13" s="86"/>
      <c r="L13" s="86"/>
      <c r="M13" s="86"/>
      <c r="N13" s="84"/>
      <c r="O13" s="86"/>
      <c r="P13" s="84"/>
      <c r="Q13" s="86"/>
      <c r="R13" s="84"/>
      <c r="S13" s="86"/>
      <c r="T13" s="86"/>
      <c r="U13" s="29"/>
    </row>
    <row r="14" spans="1:26">
      <c r="A14" s="30">
        <v>5</v>
      </c>
      <c r="B14" s="33" t="s">
        <v>38</v>
      </c>
      <c r="C14" s="30">
        <v>1</v>
      </c>
      <c r="D14" s="30" t="s">
        <v>9</v>
      </c>
      <c r="E14" s="32">
        <v>200000</v>
      </c>
      <c r="F14" s="27">
        <f t="shared" ref="F14:F24" si="2">C14*E14</f>
        <v>200000</v>
      </c>
      <c r="G14" s="34"/>
      <c r="H14" s="84"/>
      <c r="I14" s="85"/>
      <c r="J14" s="84"/>
      <c r="K14" s="85"/>
      <c r="L14" s="85"/>
      <c r="M14" s="85"/>
      <c r="N14" s="84"/>
      <c r="O14" s="85"/>
      <c r="P14" s="84"/>
      <c r="Q14" s="85"/>
      <c r="R14" s="84"/>
      <c r="S14" s="85"/>
      <c r="T14" s="85"/>
      <c r="U14" s="29"/>
    </row>
    <row r="15" spans="1:26">
      <c r="A15" s="26">
        <v>6</v>
      </c>
      <c r="B15" s="31" t="s">
        <v>39</v>
      </c>
      <c r="C15" s="30">
        <v>1</v>
      </c>
      <c r="D15" s="30" t="s">
        <v>9</v>
      </c>
      <c r="E15" s="32">
        <v>200000</v>
      </c>
      <c r="F15" s="27">
        <f t="shared" si="2"/>
        <v>200000</v>
      </c>
      <c r="G15" s="34"/>
      <c r="H15" s="84"/>
      <c r="I15" s="85"/>
      <c r="J15" s="84"/>
      <c r="K15" s="85"/>
      <c r="L15" s="85"/>
      <c r="M15" s="85"/>
      <c r="N15" s="84"/>
      <c r="O15" s="85"/>
      <c r="P15" s="84"/>
      <c r="Q15" s="85"/>
      <c r="R15" s="84"/>
      <c r="S15" s="85"/>
      <c r="T15" s="85"/>
      <c r="U15" s="29"/>
    </row>
    <row r="16" spans="1:26">
      <c r="A16" s="30">
        <v>7</v>
      </c>
      <c r="B16" s="31" t="s">
        <v>41</v>
      </c>
      <c r="C16" s="30">
        <v>1</v>
      </c>
      <c r="D16" s="30" t="s">
        <v>9</v>
      </c>
      <c r="E16" s="32">
        <v>200000</v>
      </c>
      <c r="F16" s="27">
        <f t="shared" si="2"/>
        <v>200000</v>
      </c>
      <c r="G16" s="34"/>
      <c r="H16" s="84"/>
      <c r="I16" s="86"/>
      <c r="J16" s="84"/>
      <c r="K16" s="86"/>
      <c r="L16" s="86"/>
      <c r="M16" s="86"/>
      <c r="N16" s="84"/>
      <c r="O16" s="86"/>
      <c r="P16" s="84"/>
      <c r="Q16" s="86"/>
      <c r="R16" s="84"/>
      <c r="S16" s="86"/>
      <c r="T16" s="86"/>
      <c r="U16" s="29"/>
    </row>
    <row r="17" spans="1:23">
      <c r="A17" s="26">
        <v>8</v>
      </c>
      <c r="B17" s="132" t="s">
        <v>42</v>
      </c>
      <c r="C17" s="30">
        <v>1</v>
      </c>
      <c r="D17" s="30" t="s">
        <v>9</v>
      </c>
      <c r="E17" s="32">
        <v>154700</v>
      </c>
      <c r="F17" s="27">
        <f t="shared" si="2"/>
        <v>154700</v>
      </c>
      <c r="G17" s="34"/>
      <c r="H17" s="84"/>
      <c r="I17" s="85"/>
      <c r="J17" s="84"/>
      <c r="K17" s="85"/>
      <c r="L17" s="85"/>
      <c r="M17" s="85"/>
      <c r="N17" s="84"/>
      <c r="O17" s="85"/>
      <c r="P17" s="84"/>
      <c r="Q17" s="85"/>
      <c r="R17" s="84"/>
      <c r="S17" s="85"/>
      <c r="T17" s="85"/>
      <c r="U17" s="29"/>
    </row>
    <row r="18" spans="1:23">
      <c r="A18" s="30">
        <v>9</v>
      </c>
      <c r="B18" s="133"/>
      <c r="C18" s="114"/>
      <c r="D18" s="114"/>
      <c r="E18" s="115"/>
      <c r="F18" s="27">
        <f t="shared" si="2"/>
        <v>0</v>
      </c>
      <c r="G18" s="34"/>
      <c r="H18" s="84"/>
      <c r="I18" s="85"/>
      <c r="J18" s="84"/>
      <c r="K18" s="85"/>
      <c r="L18" s="85"/>
      <c r="M18" s="85"/>
      <c r="N18" s="84"/>
      <c r="O18" s="85"/>
      <c r="P18" s="84"/>
      <c r="Q18" s="85"/>
      <c r="R18" s="84"/>
      <c r="S18" s="85"/>
      <c r="T18" s="85"/>
      <c r="U18" s="29"/>
    </row>
    <row r="19" spans="1:23">
      <c r="A19" s="26">
        <v>10</v>
      </c>
      <c r="B19" s="134"/>
      <c r="C19" s="134"/>
      <c r="D19" s="30"/>
      <c r="E19" s="32"/>
      <c r="F19" s="27">
        <f t="shared" si="2"/>
        <v>0</v>
      </c>
      <c r="G19" s="34"/>
      <c r="H19" s="84"/>
      <c r="I19" s="85"/>
      <c r="J19" s="84"/>
      <c r="K19" s="85"/>
      <c r="L19" s="85"/>
      <c r="M19" s="85"/>
      <c r="N19" s="84"/>
      <c r="O19" s="85"/>
      <c r="P19" s="84"/>
      <c r="Q19" s="85"/>
      <c r="R19" s="84"/>
      <c r="S19" s="85"/>
      <c r="T19" s="85"/>
      <c r="U19" s="29"/>
    </row>
    <row r="20" spans="1:23">
      <c r="A20" s="30">
        <v>11</v>
      </c>
      <c r="B20" s="134"/>
      <c r="C20" s="134"/>
      <c r="D20" s="121"/>
      <c r="E20" s="131"/>
      <c r="F20" s="27">
        <f t="shared" si="2"/>
        <v>0</v>
      </c>
      <c r="G20" s="28"/>
      <c r="H20" s="84"/>
      <c r="I20" s="86"/>
      <c r="J20" s="84"/>
      <c r="K20" s="86"/>
      <c r="L20" s="86"/>
      <c r="M20" s="86"/>
      <c r="N20" s="84"/>
      <c r="O20" s="86"/>
      <c r="P20" s="84"/>
      <c r="Q20" s="86"/>
      <c r="R20" s="84"/>
      <c r="S20" s="86"/>
      <c r="T20" s="86"/>
      <c r="U20" s="29"/>
    </row>
    <row r="21" spans="1:23">
      <c r="A21" s="26">
        <v>12</v>
      </c>
      <c r="B21" s="134"/>
      <c r="C21" s="134"/>
      <c r="D21" s="30"/>
      <c r="E21" s="32"/>
      <c r="F21" s="27">
        <f t="shared" si="2"/>
        <v>0</v>
      </c>
      <c r="G21" s="34"/>
      <c r="H21" s="84"/>
      <c r="I21" s="86"/>
      <c r="J21" s="84"/>
      <c r="K21" s="86"/>
      <c r="L21" s="86"/>
      <c r="M21" s="86"/>
      <c r="N21" s="84"/>
      <c r="O21" s="86"/>
      <c r="P21" s="84"/>
      <c r="Q21" s="86"/>
      <c r="R21" s="84"/>
      <c r="S21" s="86"/>
      <c r="T21" s="86"/>
      <c r="U21" s="29"/>
    </row>
    <row r="22" spans="1:23">
      <c r="A22" s="30">
        <v>13</v>
      </c>
      <c r="B22" s="134"/>
      <c r="C22" s="134"/>
      <c r="D22" s="121"/>
      <c r="E22" s="131"/>
      <c r="F22" s="27">
        <f t="shared" si="2"/>
        <v>0</v>
      </c>
      <c r="G22" s="28"/>
      <c r="H22" s="84"/>
      <c r="I22" s="86"/>
      <c r="J22" s="84"/>
      <c r="K22" s="86"/>
      <c r="L22" s="86"/>
      <c r="M22" s="86"/>
      <c r="N22" s="84"/>
      <c r="O22" s="86"/>
      <c r="P22" s="84"/>
      <c r="Q22" s="86"/>
      <c r="R22" s="84"/>
      <c r="S22" s="86"/>
      <c r="T22" s="86"/>
      <c r="U22" s="29"/>
    </row>
    <row r="23" spans="1:23">
      <c r="A23" s="26">
        <v>14</v>
      </c>
      <c r="B23" s="35"/>
      <c r="C23" s="26"/>
      <c r="D23" s="26"/>
      <c r="E23" s="27"/>
      <c r="F23" s="27">
        <f t="shared" si="2"/>
        <v>0</v>
      </c>
      <c r="G23" s="34"/>
      <c r="H23" s="84"/>
      <c r="I23" s="86"/>
      <c r="J23" s="84"/>
      <c r="K23" s="86"/>
      <c r="L23" s="86"/>
      <c r="M23" s="86"/>
      <c r="N23" s="84"/>
      <c r="O23" s="86"/>
      <c r="P23" s="84"/>
      <c r="Q23" s="86"/>
      <c r="R23" s="84"/>
      <c r="S23" s="86"/>
      <c r="T23" s="86"/>
      <c r="U23" s="29"/>
    </row>
    <row r="24" spans="1:23">
      <c r="A24" s="30">
        <v>15</v>
      </c>
      <c r="B24" s="48"/>
      <c r="C24" s="41"/>
      <c r="D24" s="41"/>
      <c r="E24" s="46"/>
      <c r="F24" s="46">
        <f t="shared" si="2"/>
        <v>0</v>
      </c>
      <c r="G24" s="44"/>
      <c r="H24" s="52"/>
      <c r="I24" s="89"/>
      <c r="J24" s="52"/>
      <c r="K24" s="89"/>
      <c r="L24" s="89"/>
      <c r="M24" s="89"/>
      <c r="N24" s="52"/>
      <c r="O24" s="89"/>
      <c r="P24" s="52"/>
      <c r="Q24" s="89"/>
      <c r="R24" s="52"/>
      <c r="S24" s="89"/>
      <c r="T24" s="89"/>
      <c r="U24" s="29"/>
    </row>
    <row r="25" spans="1:23" s="96" customFormat="1" ht="13.5" customHeight="1">
      <c r="A25" s="92"/>
      <c r="B25" s="93"/>
      <c r="C25" s="92"/>
      <c r="D25" s="92"/>
      <c r="E25" s="45"/>
      <c r="F25" s="45"/>
      <c r="G25" s="87"/>
      <c r="H25" s="94"/>
      <c r="I25" s="95"/>
      <c r="J25" s="94"/>
      <c r="K25" s="95"/>
      <c r="L25" s="95"/>
      <c r="M25" s="95"/>
      <c r="N25" s="94"/>
      <c r="O25" s="95"/>
      <c r="P25" s="94"/>
      <c r="Q25" s="95"/>
      <c r="R25" s="94"/>
      <c r="S25" s="95"/>
      <c r="T25" s="95"/>
      <c r="U25" s="49"/>
    </row>
    <row r="26" spans="1:23" s="103" customFormat="1" ht="20.100000000000001" customHeight="1">
      <c r="A26" s="152" t="s">
        <v>24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02"/>
      <c r="W26" s="102"/>
    </row>
    <row r="27" spans="1:23" s="103" customFormat="1" ht="20.100000000000001" customHeight="1">
      <c r="A27" s="98" t="s">
        <v>21</v>
      </c>
      <c r="B27" s="99" t="s">
        <v>25</v>
      </c>
      <c r="C27" s="100"/>
      <c r="D27" s="101"/>
      <c r="E27" s="101"/>
      <c r="F27" s="101"/>
      <c r="G27" s="102"/>
      <c r="H27" s="101"/>
      <c r="I27" s="102"/>
      <c r="J27" s="101"/>
      <c r="K27" s="102"/>
      <c r="L27" s="102"/>
      <c r="M27" s="102"/>
      <c r="N27" s="101"/>
      <c r="O27" s="102"/>
      <c r="P27" s="101"/>
      <c r="Q27" s="102"/>
      <c r="R27" s="101"/>
      <c r="S27" s="102"/>
      <c r="T27" s="102"/>
      <c r="U27" s="102"/>
      <c r="V27" s="102"/>
      <c r="W27" s="102"/>
    </row>
    <row r="28" spans="1:23" s="104" customFormat="1" ht="21.75">
      <c r="B28" s="104" t="s">
        <v>26</v>
      </c>
      <c r="G28" s="105"/>
      <c r="H28" s="101"/>
      <c r="I28" s="99"/>
      <c r="J28" s="101"/>
      <c r="K28" s="99"/>
      <c r="L28" s="99"/>
      <c r="M28" s="99"/>
      <c r="N28" s="101"/>
      <c r="O28" s="99"/>
      <c r="P28" s="101"/>
      <c r="Q28" s="99"/>
      <c r="R28" s="101"/>
      <c r="S28" s="99"/>
      <c r="T28" s="99"/>
    </row>
  </sheetData>
  <mergeCells count="18">
    <mergeCell ref="A26:U26"/>
    <mergeCell ref="T4:T6"/>
    <mergeCell ref="A2:S2"/>
    <mergeCell ref="A4:A6"/>
    <mergeCell ref="B4:B6"/>
    <mergeCell ref="C4:G4"/>
    <mergeCell ref="C5:C6"/>
    <mergeCell ref="D5:D6"/>
    <mergeCell ref="E5:E6"/>
    <mergeCell ref="F5:F6"/>
    <mergeCell ref="H4:S4"/>
    <mergeCell ref="H5:I5"/>
    <mergeCell ref="J5:K5"/>
    <mergeCell ref="L5:M5"/>
    <mergeCell ref="N5:O5"/>
    <mergeCell ref="P5:Q5"/>
    <mergeCell ref="R5:S5"/>
    <mergeCell ref="G5:G6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53" orientation="landscape" r:id="rId1"/>
  <headerFooter alignWithMargins="0">
    <oddFooter>&amp;C&amp;P/&amp;N&amp;R&amp;A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8"/>
  <sheetViews>
    <sheetView view="pageBreakPreview" zoomScaleSheetLayoutView="100" workbookViewId="0">
      <selection activeCell="E5" sqref="E5:E6"/>
    </sheetView>
  </sheetViews>
  <sheetFormatPr defaultColWidth="9.140625" defaultRowHeight="24"/>
  <cols>
    <col min="1" max="1" width="5.28515625" style="2" customWidth="1"/>
    <col min="2" max="2" width="60.7109375" style="2" customWidth="1"/>
    <col min="3" max="3" width="7.5703125" style="2" customWidth="1"/>
    <col min="4" max="4" width="7.7109375" style="2" customWidth="1"/>
    <col min="5" max="5" width="11.42578125" style="2" customWidth="1"/>
    <col min="6" max="6" width="12.7109375" style="2" customWidth="1"/>
    <col min="7" max="7" width="14" style="47" customWidth="1"/>
    <col min="8" max="8" width="7.140625" style="53" customWidth="1"/>
    <col min="9" max="9" width="7.140625" style="71" customWidth="1"/>
    <col min="10" max="10" width="7.140625" style="53" customWidth="1"/>
    <col min="11" max="13" width="7.140625" style="71" customWidth="1"/>
    <col min="14" max="14" width="7.140625" style="53" customWidth="1"/>
    <col min="15" max="15" width="7.140625" style="71" customWidth="1"/>
    <col min="16" max="16" width="7.140625" style="53" customWidth="1"/>
    <col min="17" max="17" width="7.140625" style="71" customWidth="1"/>
    <col min="18" max="18" width="7.140625" style="53" customWidth="1"/>
    <col min="19" max="19" width="7.140625" style="71" customWidth="1"/>
    <col min="20" max="20" width="10.140625" style="71" customWidth="1"/>
    <col min="21" max="21" width="13.28515625" style="2" customWidth="1"/>
    <col min="22" max="22" width="11.5703125" style="2" bestFit="1" customWidth="1"/>
    <col min="23" max="23" width="9.85546875" style="2" bestFit="1" customWidth="1"/>
    <col min="24" max="24" width="14.140625" style="2" customWidth="1"/>
    <col min="25" max="25" width="21.85546875" style="2" customWidth="1"/>
    <col min="26" max="26" width="15.42578125" style="2" customWidth="1"/>
    <col min="27" max="16384" width="9.140625" style="2"/>
  </cols>
  <sheetData>
    <row r="1" spans="1:26" s="74" customFormat="1" ht="27.75">
      <c r="A1" s="1" t="s">
        <v>34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07" t="s">
        <v>28</v>
      </c>
    </row>
    <row r="2" spans="1:26" s="74" customFormat="1" ht="27.75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88"/>
    </row>
    <row r="3" spans="1:26" s="4" customFormat="1" ht="13.5" customHeight="1">
      <c r="A3" s="3"/>
      <c r="G3" s="5"/>
      <c r="H3" s="51"/>
      <c r="I3" s="51"/>
      <c r="J3" s="51"/>
      <c r="K3" s="65"/>
      <c r="L3" s="65"/>
      <c r="M3" s="65"/>
      <c r="N3" s="51"/>
      <c r="O3" s="65"/>
      <c r="P3" s="51"/>
      <c r="Q3" s="65"/>
      <c r="R3" s="66"/>
      <c r="S3" s="65"/>
      <c r="T3" s="65"/>
    </row>
    <row r="4" spans="1:26" s="6" customFormat="1" ht="24" customHeight="1">
      <c r="A4" s="138" t="s">
        <v>0</v>
      </c>
      <c r="B4" s="140" t="s">
        <v>1</v>
      </c>
      <c r="C4" s="142" t="s">
        <v>36</v>
      </c>
      <c r="D4" s="143"/>
      <c r="E4" s="143"/>
      <c r="F4" s="143"/>
      <c r="G4" s="144"/>
      <c r="H4" s="147" t="s">
        <v>22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53" t="s">
        <v>23</v>
      </c>
    </row>
    <row r="5" spans="1:26" s="6" customFormat="1" ht="24" customHeight="1">
      <c r="A5" s="138"/>
      <c r="B5" s="140"/>
      <c r="C5" s="145" t="s">
        <v>2</v>
      </c>
      <c r="D5" s="145" t="s">
        <v>3</v>
      </c>
      <c r="E5" s="145" t="s">
        <v>4</v>
      </c>
      <c r="F5" s="145" t="s">
        <v>5</v>
      </c>
      <c r="G5" s="150" t="s">
        <v>37</v>
      </c>
      <c r="H5" s="147">
        <v>2566</v>
      </c>
      <c r="I5" s="147"/>
      <c r="J5" s="147">
        <v>2567</v>
      </c>
      <c r="K5" s="147"/>
      <c r="L5" s="148">
        <v>2568</v>
      </c>
      <c r="M5" s="149"/>
      <c r="N5" s="147">
        <v>2569</v>
      </c>
      <c r="O5" s="147"/>
      <c r="P5" s="147">
        <v>2570</v>
      </c>
      <c r="Q5" s="147"/>
      <c r="R5" s="147" t="s">
        <v>17</v>
      </c>
      <c r="S5" s="147"/>
      <c r="T5" s="153"/>
    </row>
    <row r="6" spans="1:26" s="6" customFormat="1" ht="51.75" customHeight="1">
      <c r="A6" s="139"/>
      <c r="B6" s="141"/>
      <c r="C6" s="146"/>
      <c r="D6" s="146"/>
      <c r="E6" s="146"/>
      <c r="F6" s="146"/>
      <c r="G6" s="151"/>
      <c r="H6" s="80" t="s">
        <v>18</v>
      </c>
      <c r="I6" s="80" t="s">
        <v>19</v>
      </c>
      <c r="J6" s="80" t="s">
        <v>18</v>
      </c>
      <c r="K6" s="80" t="s">
        <v>19</v>
      </c>
      <c r="L6" s="80" t="s">
        <v>18</v>
      </c>
      <c r="M6" s="80" t="s">
        <v>19</v>
      </c>
      <c r="N6" s="80" t="s">
        <v>18</v>
      </c>
      <c r="O6" s="80" t="s">
        <v>19</v>
      </c>
      <c r="P6" s="80" t="s">
        <v>18</v>
      </c>
      <c r="Q6" s="80" t="s">
        <v>19</v>
      </c>
      <c r="R6" s="80" t="s">
        <v>18</v>
      </c>
      <c r="S6" s="80" t="s">
        <v>19</v>
      </c>
      <c r="T6" s="153"/>
    </row>
    <row r="7" spans="1:26" s="61" customFormat="1">
      <c r="A7" s="54" t="s">
        <v>6</v>
      </c>
      <c r="B7" s="55"/>
      <c r="C7" s="56"/>
      <c r="D7" s="56"/>
      <c r="E7" s="57"/>
      <c r="F7" s="58">
        <f>F9</f>
        <v>378000</v>
      </c>
      <c r="G7" s="59">
        <f t="shared" ref="G7:Q7" si="0">G9</f>
        <v>378000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>H7+J7+L7+N7+P7</f>
        <v>0</v>
      </c>
      <c r="S7" s="58">
        <f>I7+K7+M7+O7+Q7</f>
        <v>0</v>
      </c>
      <c r="T7" s="75"/>
      <c r="U7" s="60"/>
      <c r="X7" s="60" t="e">
        <f>#REF!+'[3]สรุปสิ่งก่อสร้าง ขอ64'!$H$5+[4]แปรรูปอาหาร!$H$8+[4]ยานยนต์!$H$8</f>
        <v>#REF!</v>
      </c>
      <c r="Y7" s="62">
        <v>29831600</v>
      </c>
      <c r="Z7" s="60" t="e">
        <f>X7+Y7</f>
        <v>#REF!</v>
      </c>
    </row>
    <row r="8" spans="1:26" s="18" customFormat="1">
      <c r="A8" s="12" t="s">
        <v>7</v>
      </c>
      <c r="B8" s="13"/>
      <c r="C8" s="14"/>
      <c r="D8" s="14"/>
      <c r="E8" s="15"/>
      <c r="F8" s="16"/>
      <c r="G8" s="17"/>
      <c r="H8" s="77"/>
      <c r="I8" s="78"/>
      <c r="J8" s="77"/>
      <c r="K8" s="78"/>
      <c r="L8" s="78"/>
      <c r="M8" s="78"/>
      <c r="N8" s="77"/>
      <c r="O8" s="78"/>
      <c r="P8" s="77"/>
      <c r="Q8" s="78"/>
      <c r="R8" s="77"/>
      <c r="S8" s="77"/>
      <c r="T8" s="77"/>
      <c r="X8" s="19"/>
    </row>
    <row r="9" spans="1:26" s="63" customFormat="1">
      <c r="A9" s="20" t="s">
        <v>14</v>
      </c>
      <c r="B9" s="21"/>
      <c r="C9" s="22"/>
      <c r="D9" s="22"/>
      <c r="E9" s="23"/>
      <c r="F9" s="24">
        <f>SUM(F10:F14)</f>
        <v>378000</v>
      </c>
      <c r="G9" s="25">
        <f t="shared" ref="G9:Q9" si="1">SUM(G10:G14)</f>
        <v>378000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>H9+J9+L9+N9+P9</f>
        <v>0</v>
      </c>
      <c r="S9" s="24">
        <f>I9+K9+M9+O9+Q9</f>
        <v>0</v>
      </c>
      <c r="T9" s="79"/>
      <c r="X9" s="64"/>
    </row>
    <row r="10" spans="1:26">
      <c r="A10" s="30">
        <v>1</v>
      </c>
      <c r="B10" s="110" t="s">
        <v>77</v>
      </c>
      <c r="C10" s="111">
        <v>1</v>
      </c>
      <c r="D10" s="111" t="s">
        <v>10</v>
      </c>
      <c r="E10" s="32">
        <v>200000</v>
      </c>
      <c r="F10" s="27">
        <f>C10*E10</f>
        <v>200000</v>
      </c>
      <c r="G10" s="34">
        <v>200000</v>
      </c>
      <c r="H10" s="84"/>
      <c r="I10" s="85"/>
      <c r="J10" s="84"/>
      <c r="K10" s="85"/>
      <c r="L10" s="85"/>
      <c r="M10" s="85"/>
      <c r="N10" s="84"/>
      <c r="O10" s="85"/>
      <c r="P10" s="84"/>
      <c r="Q10" s="85"/>
      <c r="R10" s="84"/>
      <c r="S10" s="85"/>
      <c r="T10" s="85"/>
      <c r="U10" s="29"/>
    </row>
    <row r="11" spans="1:26">
      <c r="A11" s="26">
        <v>2</v>
      </c>
      <c r="B11" s="35" t="s">
        <v>78</v>
      </c>
      <c r="C11" s="26">
        <v>1</v>
      </c>
      <c r="D11" s="26" t="s">
        <v>9</v>
      </c>
      <c r="E11" s="32">
        <v>178000</v>
      </c>
      <c r="F11" s="27">
        <f>C11*E11</f>
        <v>178000</v>
      </c>
      <c r="G11" s="34">
        <v>178000</v>
      </c>
      <c r="H11" s="84"/>
      <c r="I11" s="85"/>
      <c r="J11" s="84"/>
      <c r="K11" s="85"/>
      <c r="L11" s="85"/>
      <c r="M11" s="85"/>
      <c r="N11" s="84"/>
      <c r="O11" s="85"/>
      <c r="P11" s="84"/>
      <c r="Q11" s="85"/>
      <c r="R11" s="84"/>
      <c r="S11" s="85"/>
      <c r="T11" s="85"/>
      <c r="U11" s="29"/>
    </row>
    <row r="12" spans="1:26">
      <c r="A12" s="30">
        <v>3</v>
      </c>
      <c r="B12" s="35"/>
      <c r="C12" s="36"/>
      <c r="D12" s="36"/>
      <c r="E12" s="37"/>
      <c r="F12" s="27">
        <f>C12*E12</f>
        <v>0</v>
      </c>
      <c r="G12" s="28"/>
      <c r="H12" s="84"/>
      <c r="I12" s="86"/>
      <c r="J12" s="84"/>
      <c r="K12" s="86"/>
      <c r="L12" s="86"/>
      <c r="M12" s="86"/>
      <c r="N12" s="84"/>
      <c r="O12" s="86"/>
      <c r="P12" s="84"/>
      <c r="Q12" s="86"/>
      <c r="R12" s="84"/>
      <c r="S12" s="86"/>
      <c r="T12" s="86"/>
      <c r="U12" s="29"/>
    </row>
    <row r="13" spans="1:26">
      <c r="A13" s="30">
        <v>4</v>
      </c>
      <c r="B13" s="35"/>
      <c r="C13" s="36"/>
      <c r="D13" s="36"/>
      <c r="E13" s="37"/>
      <c r="F13" s="27">
        <f>C13*E13</f>
        <v>0</v>
      </c>
      <c r="G13" s="28"/>
      <c r="H13" s="84"/>
      <c r="I13" s="86"/>
      <c r="J13" s="84"/>
      <c r="K13" s="86"/>
      <c r="L13" s="86"/>
      <c r="M13" s="86"/>
      <c r="N13" s="84"/>
      <c r="O13" s="86"/>
      <c r="P13" s="84"/>
      <c r="Q13" s="86"/>
      <c r="R13" s="84"/>
      <c r="S13" s="86"/>
      <c r="T13" s="86"/>
      <c r="U13" s="29"/>
    </row>
    <row r="14" spans="1:26">
      <c r="A14" s="41">
        <v>5</v>
      </c>
      <c r="B14" s="48"/>
      <c r="C14" s="41"/>
      <c r="D14" s="41"/>
      <c r="E14" s="46"/>
      <c r="F14" s="46">
        <f>C14*E14</f>
        <v>0</v>
      </c>
      <c r="G14" s="44"/>
      <c r="H14" s="52"/>
      <c r="I14" s="89"/>
      <c r="J14" s="52"/>
      <c r="K14" s="89"/>
      <c r="L14" s="89"/>
      <c r="M14" s="89"/>
      <c r="N14" s="52"/>
      <c r="O14" s="89"/>
      <c r="P14" s="52"/>
      <c r="Q14" s="89"/>
      <c r="R14" s="52"/>
      <c r="S14" s="89"/>
      <c r="T14" s="89"/>
      <c r="U14" s="29"/>
    </row>
    <row r="15" spans="1:26" s="96" customFormat="1" ht="13.5" customHeight="1">
      <c r="A15" s="92"/>
      <c r="B15" s="93"/>
      <c r="C15" s="92"/>
      <c r="D15" s="92"/>
      <c r="E15" s="45"/>
      <c r="F15" s="45"/>
      <c r="G15" s="87"/>
      <c r="H15" s="94"/>
      <c r="I15" s="95"/>
      <c r="J15" s="94"/>
      <c r="K15" s="95"/>
      <c r="L15" s="95"/>
      <c r="M15" s="95"/>
      <c r="N15" s="94"/>
      <c r="O15" s="95"/>
      <c r="P15" s="94"/>
      <c r="Q15" s="95"/>
      <c r="R15" s="94"/>
      <c r="S15" s="95"/>
      <c r="T15" s="95"/>
      <c r="U15" s="49"/>
    </row>
    <row r="16" spans="1:26" s="103" customFormat="1" ht="20.100000000000001" customHeight="1">
      <c r="A16" s="152" t="s">
        <v>24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08"/>
      <c r="W16" s="108"/>
    </row>
    <row r="17" spans="1:23" s="103" customFormat="1" ht="20.100000000000001" customHeight="1">
      <c r="A17" s="98" t="s">
        <v>21</v>
      </c>
      <c r="B17" s="99" t="s">
        <v>25</v>
      </c>
      <c r="C17" s="100"/>
      <c r="D17" s="101"/>
      <c r="E17" s="101"/>
      <c r="F17" s="101"/>
      <c r="G17" s="108"/>
      <c r="H17" s="101"/>
      <c r="I17" s="108"/>
      <c r="J17" s="101"/>
      <c r="K17" s="108"/>
      <c r="L17" s="108"/>
      <c r="M17" s="108"/>
      <c r="N17" s="101"/>
      <c r="O17" s="108"/>
      <c r="P17" s="101"/>
      <c r="Q17" s="108"/>
      <c r="R17" s="101"/>
      <c r="S17" s="108"/>
      <c r="T17" s="108"/>
      <c r="U17" s="108"/>
      <c r="V17" s="108"/>
      <c r="W17" s="108"/>
    </row>
    <row r="18" spans="1:23" s="104" customFormat="1" ht="21.75">
      <c r="B18" s="104" t="s">
        <v>26</v>
      </c>
      <c r="G18" s="105"/>
      <c r="H18" s="101"/>
      <c r="I18" s="99"/>
      <c r="J18" s="101"/>
      <c r="K18" s="99"/>
      <c r="L18" s="99"/>
      <c r="M18" s="99"/>
      <c r="N18" s="101"/>
      <c r="O18" s="99"/>
      <c r="P18" s="101"/>
      <c r="Q18" s="99"/>
      <c r="R18" s="101"/>
      <c r="S18" s="99"/>
      <c r="T18" s="99"/>
    </row>
  </sheetData>
  <mergeCells count="18">
    <mergeCell ref="A16:U16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53" orientation="landscape" r:id="rId1"/>
  <headerFooter alignWithMargins="0">
    <oddFooter>&amp;C&amp;P/&amp;N&amp;R&amp;A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27"/>
  <sheetViews>
    <sheetView view="pageBreakPreview" zoomScaleSheetLayoutView="100" workbookViewId="0">
      <selection activeCell="Q20" sqref="Q20"/>
    </sheetView>
  </sheetViews>
  <sheetFormatPr defaultColWidth="9.140625" defaultRowHeight="24"/>
  <cols>
    <col min="1" max="1" width="5.28515625" style="2" customWidth="1"/>
    <col min="2" max="2" width="67.28515625" style="2" customWidth="1"/>
    <col min="3" max="3" width="7.140625" style="53" customWidth="1"/>
    <col min="4" max="4" width="7.140625" style="71" customWidth="1"/>
    <col min="5" max="5" width="7.140625" style="53" customWidth="1"/>
    <col min="6" max="8" width="7.140625" style="71" customWidth="1"/>
    <col min="9" max="9" width="7.140625" style="53" customWidth="1"/>
    <col min="10" max="10" width="7.140625" style="71" customWidth="1"/>
    <col min="11" max="11" width="7.140625" style="53" customWidth="1"/>
    <col min="12" max="12" width="7.140625" style="71" customWidth="1"/>
    <col min="13" max="13" width="7.140625" style="53" customWidth="1"/>
    <col min="14" max="14" width="7.140625" style="71" customWidth="1"/>
    <col min="15" max="15" width="11.140625" style="71" customWidth="1"/>
    <col min="16" max="16" width="13.28515625" style="2" customWidth="1"/>
    <col min="17" max="17" width="11.5703125" style="2" bestFit="1" customWidth="1"/>
    <col min="18" max="18" width="9.85546875" style="2" bestFit="1" customWidth="1"/>
    <col min="19" max="19" width="14.140625" style="2" customWidth="1"/>
    <col min="20" max="20" width="21.85546875" style="2" customWidth="1"/>
    <col min="21" max="21" width="15.42578125" style="2" customWidth="1"/>
    <col min="22" max="16384" width="9.140625" style="2"/>
  </cols>
  <sheetData>
    <row r="1" spans="1:24" ht="27.75">
      <c r="A1" s="137" t="s">
        <v>103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38" t="s">
        <v>29</v>
      </c>
    </row>
    <row r="2" spans="1:24" ht="27.75">
      <c r="A2" s="137" t="s">
        <v>30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24" s="4" customFormat="1">
      <c r="A3" s="3"/>
      <c r="C3" s="51"/>
      <c r="D3" s="51"/>
      <c r="E3" s="51"/>
      <c r="F3" s="65"/>
      <c r="G3" s="65"/>
      <c r="H3" s="65"/>
      <c r="I3" s="51"/>
      <c r="J3" s="65"/>
      <c r="K3" s="51"/>
      <c r="L3" s="65"/>
      <c r="M3" s="66"/>
      <c r="N3" s="65"/>
      <c r="O3" s="65"/>
    </row>
    <row r="4" spans="1:24" s="6" customFormat="1" ht="24" customHeight="1">
      <c r="A4" s="158" t="s">
        <v>0</v>
      </c>
      <c r="B4" s="140" t="s">
        <v>1</v>
      </c>
      <c r="C4" s="148" t="s">
        <v>20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49"/>
      <c r="O4" s="155" t="s">
        <v>27</v>
      </c>
    </row>
    <row r="5" spans="1:24" s="6" customFormat="1" ht="24" customHeight="1">
      <c r="A5" s="158"/>
      <c r="B5" s="140"/>
      <c r="C5" s="147">
        <v>2566</v>
      </c>
      <c r="D5" s="147"/>
      <c r="E5" s="147">
        <v>2567</v>
      </c>
      <c r="F5" s="147"/>
      <c r="G5" s="148">
        <v>2568</v>
      </c>
      <c r="H5" s="149"/>
      <c r="I5" s="147">
        <v>2569</v>
      </c>
      <c r="J5" s="147"/>
      <c r="K5" s="147">
        <v>2570</v>
      </c>
      <c r="L5" s="147"/>
      <c r="M5" s="147" t="s">
        <v>17</v>
      </c>
      <c r="N5" s="147"/>
      <c r="O5" s="156"/>
    </row>
    <row r="6" spans="1:24" s="6" customFormat="1" ht="51.75" customHeight="1">
      <c r="A6" s="159"/>
      <c r="B6" s="141"/>
      <c r="C6" s="80" t="s">
        <v>18</v>
      </c>
      <c r="D6" s="80" t="s">
        <v>19</v>
      </c>
      <c r="E6" s="80" t="s">
        <v>18</v>
      </c>
      <c r="F6" s="80" t="s">
        <v>19</v>
      </c>
      <c r="G6" s="80" t="s">
        <v>18</v>
      </c>
      <c r="H6" s="80" t="s">
        <v>19</v>
      </c>
      <c r="I6" s="80" t="s">
        <v>18</v>
      </c>
      <c r="J6" s="80" t="s">
        <v>19</v>
      </c>
      <c r="K6" s="80" t="s">
        <v>18</v>
      </c>
      <c r="L6" s="80" t="s">
        <v>19</v>
      </c>
      <c r="M6" s="80" t="s">
        <v>18</v>
      </c>
      <c r="N6" s="80" t="s">
        <v>19</v>
      </c>
      <c r="O6" s="157"/>
    </row>
    <row r="7" spans="1:24" s="10" customFormat="1">
      <c r="A7" s="7" t="s">
        <v>6</v>
      </c>
      <c r="B7" s="8"/>
      <c r="C7" s="75"/>
      <c r="D7" s="76"/>
      <c r="E7" s="75"/>
      <c r="F7" s="76"/>
      <c r="G7" s="76"/>
      <c r="H7" s="76"/>
      <c r="I7" s="75"/>
      <c r="J7" s="76"/>
      <c r="K7" s="75"/>
      <c r="L7" s="76"/>
      <c r="M7" s="75"/>
      <c r="N7" s="75"/>
      <c r="O7" s="75"/>
      <c r="P7" s="9"/>
      <c r="S7" s="9"/>
      <c r="T7" s="11"/>
      <c r="U7" s="9"/>
    </row>
    <row r="8" spans="1:24" s="18" customFormat="1">
      <c r="A8" s="12" t="s">
        <v>31</v>
      </c>
      <c r="B8" s="13"/>
      <c r="C8" s="77"/>
      <c r="D8" s="78"/>
      <c r="E8" s="77"/>
      <c r="F8" s="78"/>
      <c r="G8" s="78"/>
      <c r="H8" s="78"/>
      <c r="I8" s="77"/>
      <c r="J8" s="78"/>
      <c r="K8" s="77"/>
      <c r="L8" s="78"/>
      <c r="M8" s="77"/>
      <c r="N8" s="77"/>
      <c r="O8" s="77"/>
      <c r="S8" s="19"/>
    </row>
    <row r="9" spans="1:24" s="63" customFormat="1">
      <c r="A9" s="20" t="s">
        <v>33</v>
      </c>
      <c r="B9" s="21"/>
      <c r="C9" s="22"/>
      <c r="D9" s="22"/>
      <c r="E9" s="23"/>
      <c r="F9" s="24">
        <f t="shared" ref="F9:O9" si="0">SUM(F10:F14)</f>
        <v>0</v>
      </c>
      <c r="G9" s="25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9"/>
      <c r="Q9" s="40"/>
      <c r="R9" s="40"/>
      <c r="S9" s="40"/>
      <c r="T9" s="40"/>
      <c r="X9" s="64"/>
    </row>
    <row r="10" spans="1:24" s="40" customFormat="1">
      <c r="A10" s="26">
        <v>1</v>
      </c>
      <c r="B10" s="39"/>
      <c r="C10" s="81"/>
      <c r="D10" s="82"/>
      <c r="E10" s="81"/>
      <c r="F10" s="82"/>
      <c r="G10" s="82"/>
      <c r="H10" s="82"/>
      <c r="I10" s="81"/>
      <c r="J10" s="82"/>
      <c r="K10" s="81"/>
      <c r="L10" s="82"/>
      <c r="M10" s="81"/>
      <c r="N10" s="81"/>
      <c r="O10" s="106"/>
      <c r="P10" s="29"/>
    </row>
    <row r="11" spans="1:24" s="40" customFormat="1">
      <c r="A11" s="26">
        <v>2</v>
      </c>
      <c r="B11" s="42"/>
      <c r="C11" s="69"/>
      <c r="D11" s="68"/>
      <c r="E11" s="69"/>
      <c r="F11" s="70"/>
      <c r="G11" s="70"/>
      <c r="H11" s="70"/>
      <c r="I11" s="69"/>
      <c r="J11" s="70"/>
      <c r="K11" s="69"/>
      <c r="L11" s="70"/>
      <c r="M11" s="67"/>
      <c r="N11" s="67"/>
      <c r="O11" s="86"/>
      <c r="P11" s="29"/>
    </row>
    <row r="12" spans="1:24" s="40" customFormat="1">
      <c r="A12" s="41">
        <v>3</v>
      </c>
      <c r="B12" s="43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0"/>
      <c r="N12" s="90"/>
      <c r="O12" s="89"/>
      <c r="P12" s="50"/>
      <c r="Q12" s="50"/>
      <c r="R12" s="50"/>
      <c r="S12" s="50"/>
      <c r="T12" s="50"/>
    </row>
    <row r="13" spans="1:24" s="50" customFormat="1"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P13" s="108"/>
      <c r="Q13" s="108"/>
      <c r="R13" s="108"/>
      <c r="S13" s="108"/>
      <c r="T13" s="108"/>
    </row>
    <row r="14" spans="1:24" s="103" customFormat="1" ht="20.100000000000001" customHeight="1">
      <c r="A14" s="109" t="s">
        <v>24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1"/>
      <c r="Q14" s="102"/>
      <c r="R14" s="101"/>
      <c r="S14" s="102"/>
      <c r="T14" s="102"/>
      <c r="U14" s="108"/>
      <c r="V14" s="102"/>
      <c r="W14" s="102"/>
    </row>
    <row r="15" spans="1:24" s="103" customFormat="1" ht="20.100000000000001" customHeight="1">
      <c r="A15" s="98" t="s">
        <v>21</v>
      </c>
      <c r="B15" s="154" t="s">
        <v>25</v>
      </c>
      <c r="C15" s="154"/>
      <c r="D15" s="154"/>
      <c r="E15" s="101"/>
      <c r="F15" s="101"/>
      <c r="G15" s="102"/>
      <c r="H15" s="101"/>
      <c r="I15" s="102"/>
      <c r="J15" s="101"/>
      <c r="K15" s="102"/>
      <c r="L15" s="102"/>
      <c r="M15" s="102"/>
      <c r="N15" s="101"/>
      <c r="O15" s="102"/>
      <c r="P15" s="101"/>
      <c r="Q15" s="99"/>
      <c r="R15" s="101"/>
      <c r="S15" s="99"/>
      <c r="T15" s="99"/>
      <c r="U15" s="102"/>
      <c r="V15" s="102"/>
      <c r="W15" s="102"/>
    </row>
    <row r="16" spans="1:24" s="104" customFormat="1">
      <c r="B16" s="104" t="s">
        <v>26</v>
      </c>
      <c r="G16" s="105"/>
      <c r="H16" s="101"/>
      <c r="I16" s="99"/>
      <c r="J16" s="101"/>
      <c r="K16" s="99"/>
      <c r="L16" s="99"/>
      <c r="M16" s="99"/>
      <c r="N16" s="101"/>
      <c r="O16" s="99"/>
      <c r="P16" s="2"/>
      <c r="Q16" s="2"/>
      <c r="R16" s="2"/>
      <c r="S16" s="2"/>
      <c r="T16" s="2"/>
    </row>
    <row r="18" spans="15:15">
      <c r="O18" s="102"/>
    </row>
    <row r="19" spans="15:15">
      <c r="O19" s="99"/>
    </row>
    <row r="20" spans="15:15">
      <c r="O20" s="83"/>
    </row>
    <row r="23" spans="15:15">
      <c r="O23" s="102"/>
    </row>
    <row r="24" spans="15:15">
      <c r="O24" s="99"/>
    </row>
    <row r="26" spans="15:15">
      <c r="O26" s="102"/>
    </row>
    <row r="27" spans="15:15">
      <c r="O27" s="99"/>
    </row>
  </sheetData>
  <mergeCells count="13">
    <mergeCell ref="B15:D15"/>
    <mergeCell ref="O4:O6"/>
    <mergeCell ref="A1:N1"/>
    <mergeCell ref="A4:A6"/>
    <mergeCell ref="B4:B6"/>
    <mergeCell ref="C4:N4"/>
    <mergeCell ref="C5:D5"/>
    <mergeCell ref="E5:F5"/>
    <mergeCell ref="G5:H5"/>
    <mergeCell ref="I5:J5"/>
    <mergeCell ref="A2:O2"/>
    <mergeCell ref="K5:L5"/>
    <mergeCell ref="M5:N5"/>
  </mergeCells>
  <printOptions horizontalCentered="1"/>
  <pageMargins left="0.39" right="0.28999999999999998" top="0.38" bottom="0.41" header="0.39370078740157483" footer="0.23622047244094491"/>
  <pageSetup paperSize="9" scale="78" orientation="landscape" r:id="rId1"/>
  <headerFooter alignWithMargins="0">
    <oddFooter>&amp;C&amp;P/&amp;N&amp;R&amp;A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3"/>
  <sheetViews>
    <sheetView view="pageBreakPreview" zoomScaleSheetLayoutView="100" workbookViewId="0">
      <selection activeCell="E11" sqref="E11"/>
    </sheetView>
  </sheetViews>
  <sheetFormatPr defaultColWidth="9.140625" defaultRowHeight="24"/>
  <cols>
    <col min="1" max="1" width="5.28515625" style="2" customWidth="1"/>
    <col min="2" max="2" width="60.7109375" style="2" customWidth="1"/>
    <col min="3" max="3" width="7.42578125" style="2" customWidth="1"/>
    <col min="4" max="4" width="7.7109375" style="2" customWidth="1"/>
    <col min="5" max="5" width="11.42578125" style="2" customWidth="1"/>
    <col min="6" max="6" width="12.7109375" style="2" customWidth="1"/>
    <col min="7" max="7" width="14.140625" style="47" customWidth="1"/>
    <col min="8" max="8" width="7.140625" style="53" customWidth="1"/>
    <col min="9" max="9" width="7.140625" style="71" customWidth="1"/>
    <col min="10" max="10" width="7.140625" style="53" customWidth="1"/>
    <col min="11" max="13" width="7.140625" style="71" customWidth="1"/>
    <col min="14" max="14" width="7.140625" style="53" customWidth="1"/>
    <col min="15" max="15" width="7.140625" style="71" customWidth="1"/>
    <col min="16" max="16" width="7.140625" style="53" customWidth="1"/>
    <col min="17" max="17" width="7.140625" style="71" customWidth="1"/>
    <col min="18" max="18" width="7.140625" style="53" customWidth="1"/>
    <col min="19" max="19" width="7.140625" style="71" customWidth="1"/>
    <col min="20" max="20" width="10.140625" style="71" customWidth="1"/>
    <col min="21" max="21" width="13.28515625" style="2" customWidth="1"/>
    <col min="22" max="22" width="11.5703125" style="2" bestFit="1" customWidth="1"/>
    <col min="23" max="23" width="9.85546875" style="2" bestFit="1" customWidth="1"/>
    <col min="24" max="24" width="14.140625" style="2" customWidth="1"/>
    <col min="25" max="25" width="21.85546875" style="2" customWidth="1"/>
    <col min="26" max="26" width="15.42578125" style="2" customWidth="1"/>
    <col min="27" max="16384" width="9.140625" style="2"/>
  </cols>
  <sheetData>
    <row r="1" spans="1:26" s="74" customFormat="1" ht="27.75">
      <c r="A1" s="1" t="s">
        <v>34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07" t="s">
        <v>28</v>
      </c>
    </row>
    <row r="2" spans="1:26" s="74" customFormat="1" ht="27.75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88"/>
    </row>
    <row r="3" spans="1:26" s="4" customFormat="1" ht="13.5" customHeight="1">
      <c r="A3" s="3"/>
      <c r="G3" s="5"/>
      <c r="H3" s="51"/>
      <c r="I3" s="51"/>
      <c r="J3" s="51"/>
      <c r="K3" s="65"/>
      <c r="L3" s="65"/>
      <c r="M3" s="65"/>
      <c r="N3" s="51"/>
      <c r="O3" s="65"/>
      <c r="P3" s="51"/>
      <c r="Q3" s="65"/>
      <c r="R3" s="66"/>
      <c r="S3" s="65"/>
      <c r="T3" s="65"/>
    </row>
    <row r="4" spans="1:26" s="6" customFormat="1" ht="24" customHeight="1">
      <c r="A4" s="138" t="s">
        <v>0</v>
      </c>
      <c r="B4" s="140" t="s">
        <v>1</v>
      </c>
      <c r="C4" s="142" t="s">
        <v>36</v>
      </c>
      <c r="D4" s="143"/>
      <c r="E4" s="143"/>
      <c r="F4" s="143"/>
      <c r="G4" s="144"/>
      <c r="H4" s="147" t="s">
        <v>22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53" t="s">
        <v>23</v>
      </c>
    </row>
    <row r="5" spans="1:26" s="6" customFormat="1" ht="24" customHeight="1">
      <c r="A5" s="138"/>
      <c r="B5" s="140"/>
      <c r="C5" s="145" t="s">
        <v>2</v>
      </c>
      <c r="D5" s="145" t="s">
        <v>3</v>
      </c>
      <c r="E5" s="145" t="s">
        <v>4</v>
      </c>
      <c r="F5" s="145" t="s">
        <v>5</v>
      </c>
      <c r="G5" s="150" t="s">
        <v>37</v>
      </c>
      <c r="H5" s="147">
        <v>2566</v>
      </c>
      <c r="I5" s="147"/>
      <c r="J5" s="147">
        <v>2567</v>
      </c>
      <c r="K5" s="147"/>
      <c r="L5" s="148">
        <v>2568</v>
      </c>
      <c r="M5" s="149"/>
      <c r="N5" s="147">
        <v>2569</v>
      </c>
      <c r="O5" s="147"/>
      <c r="P5" s="147">
        <v>2570</v>
      </c>
      <c r="Q5" s="147"/>
      <c r="R5" s="147" t="s">
        <v>17</v>
      </c>
      <c r="S5" s="147"/>
      <c r="T5" s="153"/>
    </row>
    <row r="6" spans="1:26" s="6" customFormat="1" ht="51.75" customHeight="1">
      <c r="A6" s="139"/>
      <c r="B6" s="141"/>
      <c r="C6" s="146"/>
      <c r="D6" s="146"/>
      <c r="E6" s="146"/>
      <c r="F6" s="146"/>
      <c r="G6" s="151"/>
      <c r="H6" s="80" t="s">
        <v>18</v>
      </c>
      <c r="I6" s="80" t="s">
        <v>19</v>
      </c>
      <c r="J6" s="80" t="s">
        <v>18</v>
      </c>
      <c r="K6" s="80" t="s">
        <v>19</v>
      </c>
      <c r="L6" s="80" t="s">
        <v>18</v>
      </c>
      <c r="M6" s="80" t="s">
        <v>19</v>
      </c>
      <c r="N6" s="80" t="s">
        <v>18</v>
      </c>
      <c r="O6" s="80" t="s">
        <v>19</v>
      </c>
      <c r="P6" s="80" t="s">
        <v>18</v>
      </c>
      <c r="Q6" s="80" t="s">
        <v>19</v>
      </c>
      <c r="R6" s="80" t="s">
        <v>18</v>
      </c>
      <c r="S6" s="80" t="s">
        <v>19</v>
      </c>
      <c r="T6" s="153"/>
    </row>
    <row r="7" spans="1:26" s="61" customFormat="1">
      <c r="A7" s="54" t="s">
        <v>6</v>
      </c>
      <c r="B7" s="55"/>
      <c r="C7" s="56"/>
      <c r="D7" s="56"/>
      <c r="E7" s="57"/>
      <c r="F7" s="58">
        <f>F9</f>
        <v>130000</v>
      </c>
      <c r="G7" s="59">
        <f t="shared" ref="G7:Q7" si="0">G9</f>
        <v>130000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>H7+J7+L7+N7+P7</f>
        <v>0</v>
      </c>
      <c r="S7" s="58">
        <f>I7+K7+M7+O7+Q7</f>
        <v>0</v>
      </c>
      <c r="T7" s="75"/>
      <c r="U7" s="60"/>
      <c r="X7" s="60" t="e">
        <f>#REF!+'[3]สรุปสิ่งก่อสร้าง ขอ64'!$H$5+[4]แปรรูปอาหาร!$H$8+[4]ยานยนต์!$H$8</f>
        <v>#REF!</v>
      </c>
      <c r="Y7" s="62">
        <v>29831600</v>
      </c>
      <c r="Z7" s="60" t="e">
        <f>X7+Y7</f>
        <v>#REF!</v>
      </c>
    </row>
    <row r="8" spans="1:26" s="18" customFormat="1">
      <c r="A8" s="12" t="s">
        <v>7</v>
      </c>
      <c r="B8" s="13"/>
      <c r="C8" s="14"/>
      <c r="D8" s="14"/>
      <c r="E8" s="15"/>
      <c r="F8" s="16"/>
      <c r="G8" s="17"/>
      <c r="H8" s="77"/>
      <c r="I8" s="78"/>
      <c r="J8" s="77"/>
      <c r="K8" s="78"/>
      <c r="L8" s="78"/>
      <c r="M8" s="78"/>
      <c r="N8" s="77"/>
      <c r="O8" s="78"/>
      <c r="P8" s="77"/>
      <c r="Q8" s="78"/>
      <c r="R8" s="77"/>
      <c r="S8" s="77"/>
      <c r="T8" s="77"/>
      <c r="X8" s="19"/>
    </row>
    <row r="9" spans="1:26" s="63" customFormat="1">
      <c r="A9" s="20" t="s">
        <v>11</v>
      </c>
      <c r="B9" s="21"/>
      <c r="C9" s="22"/>
      <c r="D9" s="22"/>
      <c r="E9" s="23"/>
      <c r="F9" s="24">
        <f>SUM(F10:F19)</f>
        <v>130000</v>
      </c>
      <c r="G9" s="25">
        <f>SUM(G10:G19)</f>
        <v>130000</v>
      </c>
      <c r="H9" s="24">
        <f t="shared" ref="H9:Q9" si="1">SUM(H10:H19)</f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>H9+J9+L9+N9+P9</f>
        <v>0</v>
      </c>
      <c r="S9" s="24">
        <f>I9+K9+M9+O9+Q9</f>
        <v>0</v>
      </c>
      <c r="T9" s="79"/>
      <c r="X9" s="64"/>
    </row>
    <row r="10" spans="1:26">
      <c r="A10" s="30">
        <v>1</v>
      </c>
      <c r="B10" s="33" t="s">
        <v>46</v>
      </c>
      <c r="C10" s="30">
        <v>2</v>
      </c>
      <c r="D10" s="30" t="s">
        <v>9</v>
      </c>
      <c r="E10" s="32">
        <v>65000</v>
      </c>
      <c r="F10" s="27">
        <f t="shared" ref="F10:F19" si="2">C10*E10</f>
        <v>130000</v>
      </c>
      <c r="G10" s="34">
        <v>130000</v>
      </c>
      <c r="H10" s="84"/>
      <c r="I10" s="85"/>
      <c r="J10" s="84"/>
      <c r="K10" s="85"/>
      <c r="L10" s="85"/>
      <c r="M10" s="85"/>
      <c r="N10" s="84"/>
      <c r="O10" s="85"/>
      <c r="P10" s="84"/>
      <c r="Q10" s="85"/>
      <c r="R10" s="84"/>
      <c r="S10" s="85"/>
      <c r="T10" s="85"/>
      <c r="U10" s="29"/>
    </row>
    <row r="11" spans="1:26">
      <c r="A11" s="26">
        <v>2</v>
      </c>
      <c r="B11" s="31"/>
      <c r="C11" s="30"/>
      <c r="D11" s="30"/>
      <c r="E11" s="32"/>
      <c r="F11" s="27">
        <f t="shared" si="2"/>
        <v>0</v>
      </c>
      <c r="G11" s="34"/>
      <c r="H11" s="84"/>
      <c r="I11" s="85"/>
      <c r="J11" s="84"/>
      <c r="K11" s="85"/>
      <c r="L11" s="85"/>
      <c r="M11" s="85"/>
      <c r="N11" s="84"/>
      <c r="O11" s="85"/>
      <c r="P11" s="84"/>
      <c r="Q11" s="85"/>
      <c r="R11" s="84"/>
      <c r="S11" s="85"/>
      <c r="T11" s="85"/>
      <c r="U11" s="29"/>
    </row>
    <row r="12" spans="1:26">
      <c r="A12" s="30">
        <v>3</v>
      </c>
      <c r="B12" s="35"/>
      <c r="C12" s="36"/>
      <c r="D12" s="36"/>
      <c r="E12" s="37"/>
      <c r="F12" s="27">
        <f t="shared" si="2"/>
        <v>0</v>
      </c>
      <c r="G12" s="28"/>
      <c r="H12" s="84"/>
      <c r="I12" s="86"/>
      <c r="J12" s="84"/>
      <c r="K12" s="86"/>
      <c r="L12" s="86"/>
      <c r="M12" s="86"/>
      <c r="N12" s="84"/>
      <c r="O12" s="86"/>
      <c r="P12" s="84"/>
      <c r="Q12" s="86"/>
      <c r="R12" s="84"/>
      <c r="S12" s="86"/>
      <c r="T12" s="86"/>
      <c r="U12" s="29"/>
    </row>
    <row r="13" spans="1:26">
      <c r="A13" s="26">
        <v>4</v>
      </c>
      <c r="B13" s="31"/>
      <c r="C13" s="30"/>
      <c r="D13" s="30"/>
      <c r="E13" s="32"/>
      <c r="F13" s="27">
        <f t="shared" si="2"/>
        <v>0</v>
      </c>
      <c r="G13" s="34"/>
      <c r="H13" s="84"/>
      <c r="I13" s="86"/>
      <c r="J13" s="84"/>
      <c r="K13" s="86"/>
      <c r="L13" s="86"/>
      <c r="M13" s="86"/>
      <c r="N13" s="84"/>
      <c r="O13" s="86"/>
      <c r="P13" s="84"/>
      <c r="Q13" s="86"/>
      <c r="R13" s="84"/>
      <c r="S13" s="86"/>
      <c r="T13" s="86"/>
      <c r="U13" s="29"/>
    </row>
    <row r="14" spans="1:26">
      <c r="A14" s="30">
        <v>5</v>
      </c>
      <c r="B14" s="35"/>
      <c r="C14" s="36"/>
      <c r="D14" s="36"/>
      <c r="E14" s="37"/>
      <c r="F14" s="27">
        <f t="shared" si="2"/>
        <v>0</v>
      </c>
      <c r="G14" s="28"/>
      <c r="H14" s="84"/>
      <c r="I14" s="86"/>
      <c r="J14" s="84"/>
      <c r="K14" s="86"/>
      <c r="L14" s="86"/>
      <c r="M14" s="86"/>
      <c r="N14" s="84"/>
      <c r="O14" s="86"/>
      <c r="P14" s="84"/>
      <c r="Q14" s="86"/>
      <c r="R14" s="84"/>
      <c r="S14" s="86"/>
      <c r="T14" s="86"/>
      <c r="U14" s="29"/>
    </row>
    <row r="15" spans="1:26">
      <c r="A15" s="26">
        <v>6</v>
      </c>
      <c r="B15" s="31"/>
      <c r="C15" s="30"/>
      <c r="D15" s="30"/>
      <c r="E15" s="32"/>
      <c r="F15" s="27">
        <f t="shared" si="2"/>
        <v>0</v>
      </c>
      <c r="G15" s="34"/>
      <c r="H15" s="84"/>
      <c r="I15" s="86"/>
      <c r="J15" s="84"/>
      <c r="K15" s="86"/>
      <c r="L15" s="86"/>
      <c r="M15" s="86"/>
      <c r="N15" s="84"/>
      <c r="O15" s="86"/>
      <c r="P15" s="84"/>
      <c r="Q15" s="86"/>
      <c r="R15" s="84"/>
      <c r="S15" s="86"/>
      <c r="T15" s="86"/>
      <c r="U15" s="29"/>
    </row>
    <row r="16" spans="1:26">
      <c r="A16" s="30">
        <v>7</v>
      </c>
      <c r="B16" s="35"/>
      <c r="C16" s="36"/>
      <c r="D16" s="36"/>
      <c r="E16" s="37"/>
      <c r="F16" s="27">
        <f t="shared" si="2"/>
        <v>0</v>
      </c>
      <c r="G16" s="28"/>
      <c r="H16" s="84"/>
      <c r="I16" s="86"/>
      <c r="J16" s="84"/>
      <c r="K16" s="86"/>
      <c r="L16" s="86"/>
      <c r="M16" s="86"/>
      <c r="N16" s="84"/>
      <c r="O16" s="86"/>
      <c r="P16" s="84"/>
      <c r="Q16" s="86"/>
      <c r="R16" s="84"/>
      <c r="S16" s="86"/>
      <c r="T16" s="86"/>
      <c r="U16" s="29"/>
    </row>
    <row r="17" spans="1:23">
      <c r="A17" s="26">
        <v>8</v>
      </c>
      <c r="B17" s="31"/>
      <c r="C17" s="30"/>
      <c r="D17" s="30"/>
      <c r="E17" s="32"/>
      <c r="F17" s="27">
        <f t="shared" si="2"/>
        <v>0</v>
      </c>
      <c r="G17" s="34"/>
      <c r="H17" s="84"/>
      <c r="I17" s="86"/>
      <c r="J17" s="84"/>
      <c r="K17" s="86"/>
      <c r="L17" s="86"/>
      <c r="M17" s="86"/>
      <c r="N17" s="84"/>
      <c r="O17" s="86"/>
      <c r="P17" s="84"/>
      <c r="Q17" s="86"/>
      <c r="R17" s="84"/>
      <c r="S17" s="86"/>
      <c r="T17" s="86"/>
      <c r="U17" s="29"/>
    </row>
    <row r="18" spans="1:23">
      <c r="A18" s="30">
        <v>9</v>
      </c>
      <c r="B18" s="35"/>
      <c r="C18" s="36"/>
      <c r="D18" s="36"/>
      <c r="E18" s="37"/>
      <c r="F18" s="27">
        <f t="shared" si="2"/>
        <v>0</v>
      </c>
      <c r="G18" s="28"/>
      <c r="H18" s="84"/>
      <c r="I18" s="86"/>
      <c r="J18" s="84"/>
      <c r="K18" s="86"/>
      <c r="L18" s="86"/>
      <c r="M18" s="86"/>
      <c r="N18" s="84"/>
      <c r="O18" s="86"/>
      <c r="P18" s="84"/>
      <c r="Q18" s="86"/>
      <c r="R18" s="84"/>
      <c r="S18" s="86"/>
      <c r="T18" s="86"/>
      <c r="U18" s="29"/>
    </row>
    <row r="19" spans="1:23">
      <c r="A19" s="41">
        <v>10</v>
      </c>
      <c r="B19" s="48"/>
      <c r="C19" s="41"/>
      <c r="D19" s="41"/>
      <c r="E19" s="46"/>
      <c r="F19" s="46">
        <f t="shared" si="2"/>
        <v>0</v>
      </c>
      <c r="G19" s="44"/>
      <c r="H19" s="52"/>
      <c r="I19" s="89"/>
      <c r="J19" s="52"/>
      <c r="K19" s="89"/>
      <c r="L19" s="89"/>
      <c r="M19" s="89"/>
      <c r="N19" s="52"/>
      <c r="O19" s="89"/>
      <c r="P19" s="52"/>
      <c r="Q19" s="89"/>
      <c r="R19" s="52"/>
      <c r="S19" s="89"/>
      <c r="T19" s="89"/>
      <c r="U19" s="29"/>
    </row>
    <row r="20" spans="1:23" s="96" customFormat="1" ht="13.5" customHeight="1">
      <c r="A20" s="92"/>
      <c r="B20" s="93"/>
      <c r="C20" s="92"/>
      <c r="D20" s="92"/>
      <c r="E20" s="45"/>
      <c r="F20" s="45"/>
      <c r="G20" s="87"/>
      <c r="H20" s="94"/>
      <c r="I20" s="95"/>
      <c r="J20" s="94"/>
      <c r="K20" s="95"/>
      <c r="L20" s="95"/>
      <c r="M20" s="95"/>
      <c r="N20" s="94"/>
      <c r="O20" s="95"/>
      <c r="P20" s="94"/>
      <c r="Q20" s="95"/>
      <c r="R20" s="94"/>
      <c r="S20" s="95"/>
      <c r="T20" s="95"/>
      <c r="U20" s="49"/>
    </row>
    <row r="21" spans="1:23" s="103" customFormat="1" ht="20.100000000000001" customHeight="1">
      <c r="A21" s="152" t="s">
        <v>24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08"/>
      <c r="W21" s="108"/>
    </row>
    <row r="22" spans="1:23" s="103" customFormat="1" ht="20.100000000000001" customHeight="1">
      <c r="A22" s="98" t="s">
        <v>21</v>
      </c>
      <c r="B22" s="99" t="s">
        <v>25</v>
      </c>
      <c r="C22" s="100"/>
      <c r="D22" s="101"/>
      <c r="E22" s="101"/>
      <c r="F22" s="101"/>
      <c r="G22" s="108"/>
      <c r="H22" s="101"/>
      <c r="I22" s="108"/>
      <c r="J22" s="101"/>
      <c r="K22" s="108"/>
      <c r="L22" s="108"/>
      <c r="M22" s="108"/>
      <c r="N22" s="101"/>
      <c r="O22" s="108"/>
      <c r="P22" s="101"/>
      <c r="Q22" s="108"/>
      <c r="R22" s="101"/>
      <c r="S22" s="108"/>
      <c r="T22" s="108"/>
      <c r="U22" s="108"/>
      <c r="V22" s="108"/>
      <c r="W22" s="108"/>
    </row>
    <row r="23" spans="1:23" s="104" customFormat="1" ht="21.75">
      <c r="B23" s="104" t="s">
        <v>26</v>
      </c>
      <c r="G23" s="105"/>
      <c r="H23" s="101"/>
      <c r="I23" s="99"/>
      <c r="J23" s="101"/>
      <c r="K23" s="99"/>
      <c r="L23" s="99"/>
      <c r="M23" s="99"/>
      <c r="N23" s="101"/>
      <c r="O23" s="99"/>
      <c r="P23" s="101"/>
      <c r="Q23" s="99"/>
      <c r="R23" s="101"/>
      <c r="S23" s="99"/>
      <c r="T23" s="99"/>
    </row>
  </sheetData>
  <mergeCells count="18">
    <mergeCell ref="A21:U21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53" orientation="landscape" r:id="rId1"/>
  <headerFooter alignWithMargins="0">
    <oddFooter>&amp;C&amp;P/&amp;N&amp;R&amp;A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4"/>
  <sheetViews>
    <sheetView view="pageBreakPreview" zoomScaleSheetLayoutView="100" workbookViewId="0">
      <selection activeCell="G18" sqref="G18"/>
    </sheetView>
  </sheetViews>
  <sheetFormatPr defaultColWidth="9.140625" defaultRowHeight="24"/>
  <cols>
    <col min="1" max="1" width="5.28515625" style="2" customWidth="1"/>
    <col min="2" max="2" width="60.7109375" style="2" customWidth="1"/>
    <col min="3" max="4" width="7.7109375" style="2" customWidth="1"/>
    <col min="5" max="5" width="11.42578125" style="2" customWidth="1"/>
    <col min="6" max="6" width="12.7109375" style="2" customWidth="1"/>
    <col min="7" max="7" width="14.7109375" style="47" customWidth="1"/>
    <col min="8" max="8" width="7.140625" style="53" customWidth="1"/>
    <col min="9" max="9" width="7.140625" style="71" customWidth="1"/>
    <col min="10" max="10" width="7.140625" style="53" customWidth="1"/>
    <col min="11" max="13" width="7.140625" style="71" customWidth="1"/>
    <col min="14" max="14" width="7.140625" style="53" customWidth="1"/>
    <col min="15" max="15" width="7.140625" style="71" customWidth="1"/>
    <col min="16" max="16" width="7.140625" style="53" customWidth="1"/>
    <col min="17" max="17" width="7.140625" style="71" customWidth="1"/>
    <col min="18" max="18" width="7.140625" style="53" customWidth="1"/>
    <col min="19" max="19" width="7.140625" style="71" customWidth="1"/>
    <col min="20" max="20" width="10.140625" style="71" customWidth="1"/>
    <col min="21" max="21" width="13.28515625" style="2" customWidth="1"/>
    <col min="22" max="22" width="11.5703125" style="2" bestFit="1" customWidth="1"/>
    <col min="23" max="23" width="9.85546875" style="2" bestFit="1" customWidth="1"/>
    <col min="24" max="24" width="14.140625" style="2" customWidth="1"/>
    <col min="25" max="25" width="21.85546875" style="2" customWidth="1"/>
    <col min="26" max="26" width="15.42578125" style="2" customWidth="1"/>
    <col min="27" max="16384" width="9.140625" style="2"/>
  </cols>
  <sheetData>
    <row r="1" spans="1:26" s="74" customFormat="1" ht="27.75">
      <c r="A1" s="1" t="s">
        <v>34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07" t="s">
        <v>28</v>
      </c>
    </row>
    <row r="2" spans="1:26" s="74" customFormat="1" ht="27.75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88"/>
    </row>
    <row r="3" spans="1:26" s="4" customFormat="1" ht="13.5" customHeight="1">
      <c r="A3" s="3"/>
      <c r="G3" s="5"/>
      <c r="H3" s="51"/>
      <c r="I3" s="51"/>
      <c r="J3" s="51"/>
      <c r="K3" s="65"/>
      <c r="L3" s="65"/>
      <c r="M3" s="65"/>
      <c r="N3" s="51"/>
      <c r="O3" s="65"/>
      <c r="P3" s="51"/>
      <c r="Q3" s="65"/>
      <c r="R3" s="66"/>
      <c r="S3" s="65"/>
      <c r="T3" s="65"/>
    </row>
    <row r="4" spans="1:26" s="6" customFormat="1" ht="24" customHeight="1">
      <c r="A4" s="138" t="s">
        <v>0</v>
      </c>
      <c r="B4" s="140" t="s">
        <v>1</v>
      </c>
      <c r="C4" s="142" t="s">
        <v>36</v>
      </c>
      <c r="D4" s="143"/>
      <c r="E4" s="143"/>
      <c r="F4" s="143"/>
      <c r="G4" s="144"/>
      <c r="H4" s="147" t="s">
        <v>22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53" t="s">
        <v>23</v>
      </c>
    </row>
    <row r="5" spans="1:26" s="6" customFormat="1" ht="24" customHeight="1">
      <c r="A5" s="138"/>
      <c r="B5" s="140"/>
      <c r="C5" s="145" t="s">
        <v>2</v>
      </c>
      <c r="D5" s="145" t="s">
        <v>3</v>
      </c>
      <c r="E5" s="145" t="s">
        <v>4</v>
      </c>
      <c r="F5" s="145" t="s">
        <v>5</v>
      </c>
      <c r="G5" s="150" t="s">
        <v>37</v>
      </c>
      <c r="H5" s="147">
        <v>2566</v>
      </c>
      <c r="I5" s="147"/>
      <c r="J5" s="147">
        <v>2567</v>
      </c>
      <c r="K5" s="147"/>
      <c r="L5" s="148">
        <v>2568</v>
      </c>
      <c r="M5" s="149"/>
      <c r="N5" s="147">
        <v>2569</v>
      </c>
      <c r="O5" s="147"/>
      <c r="P5" s="147">
        <v>2570</v>
      </c>
      <c r="Q5" s="147"/>
      <c r="R5" s="147" t="s">
        <v>17</v>
      </c>
      <c r="S5" s="147"/>
      <c r="T5" s="153"/>
    </row>
    <row r="6" spans="1:26" s="6" customFormat="1" ht="51.75" customHeight="1">
      <c r="A6" s="139"/>
      <c r="B6" s="141"/>
      <c r="C6" s="146"/>
      <c r="D6" s="146"/>
      <c r="E6" s="146"/>
      <c r="F6" s="146"/>
      <c r="G6" s="151"/>
      <c r="H6" s="80" t="s">
        <v>18</v>
      </c>
      <c r="I6" s="80" t="s">
        <v>19</v>
      </c>
      <c r="J6" s="80" t="s">
        <v>18</v>
      </c>
      <c r="K6" s="80" t="s">
        <v>19</v>
      </c>
      <c r="L6" s="80" t="s">
        <v>18</v>
      </c>
      <c r="M6" s="80" t="s">
        <v>19</v>
      </c>
      <c r="N6" s="80" t="s">
        <v>18</v>
      </c>
      <c r="O6" s="80" t="s">
        <v>19</v>
      </c>
      <c r="P6" s="80" t="s">
        <v>18</v>
      </c>
      <c r="Q6" s="80" t="s">
        <v>19</v>
      </c>
      <c r="R6" s="80" t="s">
        <v>18</v>
      </c>
      <c r="S6" s="80" t="s">
        <v>19</v>
      </c>
      <c r="T6" s="153"/>
    </row>
    <row r="7" spans="1:26" s="61" customFormat="1">
      <c r="A7" s="54" t="s">
        <v>6</v>
      </c>
      <c r="B7" s="55"/>
      <c r="C7" s="56"/>
      <c r="D7" s="56"/>
      <c r="E7" s="57"/>
      <c r="F7" s="58">
        <f>F8+F25</f>
        <v>1131200</v>
      </c>
      <c r="G7" s="58">
        <f t="shared" ref="G7:S7" si="0">G8+G25</f>
        <v>1131200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 t="shared" si="0"/>
        <v>0</v>
      </c>
      <c r="S7" s="58">
        <f t="shared" si="0"/>
        <v>0</v>
      </c>
      <c r="T7" s="75"/>
      <c r="U7" s="60"/>
      <c r="X7" s="60" t="e">
        <f>#REF!+'[3]สรุปสิ่งก่อสร้าง ขอ64'!$H$5+[4]แปรรูปอาหาร!$H$8+[4]ยานยนต์!$H$8</f>
        <v>#REF!</v>
      </c>
      <c r="Y7" s="62">
        <v>29831600</v>
      </c>
      <c r="Z7" s="60" t="e">
        <f>X7+Y7</f>
        <v>#REF!</v>
      </c>
    </row>
    <row r="8" spans="1:26" s="18" customFormat="1">
      <c r="A8" s="12" t="s">
        <v>7</v>
      </c>
      <c r="B8" s="13"/>
      <c r="C8" s="14"/>
      <c r="D8" s="14"/>
      <c r="E8" s="15"/>
      <c r="F8" s="16">
        <f>F9</f>
        <v>786200</v>
      </c>
      <c r="G8" s="16">
        <f>G9</f>
        <v>786200</v>
      </c>
      <c r="H8" s="77"/>
      <c r="I8" s="78"/>
      <c r="J8" s="77"/>
      <c r="K8" s="78"/>
      <c r="L8" s="78"/>
      <c r="M8" s="78"/>
      <c r="N8" s="77"/>
      <c r="O8" s="78"/>
      <c r="P8" s="77"/>
      <c r="Q8" s="78"/>
      <c r="R8" s="77"/>
      <c r="S8" s="77"/>
      <c r="T8" s="77"/>
      <c r="X8" s="19"/>
    </row>
    <row r="9" spans="1:26" s="63" customFormat="1">
      <c r="A9" s="20" t="s">
        <v>12</v>
      </c>
      <c r="B9" s="21"/>
      <c r="C9" s="22"/>
      <c r="D9" s="22"/>
      <c r="E9" s="23"/>
      <c r="F9" s="24">
        <f>SUM(F10:F24)</f>
        <v>786200</v>
      </c>
      <c r="G9" s="25">
        <f>SUM(G10:G24)</f>
        <v>786200</v>
      </c>
      <c r="H9" s="24">
        <f t="shared" ref="H9:Q9" si="1">SUM(H10:H24)</f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>H9+J9+L9+N9+P9</f>
        <v>0</v>
      </c>
      <c r="S9" s="24">
        <f>I9+K9+M9+O9+Q9</f>
        <v>0</v>
      </c>
      <c r="T9" s="79"/>
      <c r="X9" s="64"/>
    </row>
    <row r="10" spans="1:26">
      <c r="A10" s="30">
        <v>1</v>
      </c>
      <c r="B10" s="110" t="s">
        <v>47</v>
      </c>
      <c r="C10" s="111">
        <v>1</v>
      </c>
      <c r="D10" s="111" t="s">
        <v>48</v>
      </c>
      <c r="E10" s="32">
        <v>53500</v>
      </c>
      <c r="F10" s="27">
        <f t="shared" ref="F10:F24" si="2">C10*E10</f>
        <v>53500</v>
      </c>
      <c r="G10" s="34">
        <v>53500</v>
      </c>
      <c r="H10" s="84"/>
      <c r="I10" s="85"/>
      <c r="J10" s="84"/>
      <c r="K10" s="85"/>
      <c r="L10" s="85"/>
      <c r="M10" s="85"/>
      <c r="N10" s="84"/>
      <c r="O10" s="85"/>
      <c r="P10" s="84"/>
      <c r="Q10" s="85"/>
      <c r="R10" s="84"/>
      <c r="S10" s="85"/>
      <c r="T10" s="85"/>
      <c r="U10" s="29"/>
    </row>
    <row r="11" spans="1:26">
      <c r="A11" s="26">
        <v>2</v>
      </c>
      <c r="B11" s="35" t="s">
        <v>49</v>
      </c>
      <c r="C11" s="26">
        <v>1</v>
      </c>
      <c r="D11" s="26" t="s">
        <v>10</v>
      </c>
      <c r="E11" s="32">
        <v>107000</v>
      </c>
      <c r="F11" s="27">
        <f t="shared" si="2"/>
        <v>107000</v>
      </c>
      <c r="G11" s="34">
        <v>107000</v>
      </c>
      <c r="H11" s="84"/>
      <c r="I11" s="85"/>
      <c r="J11" s="84"/>
      <c r="K11" s="85"/>
      <c r="L11" s="85"/>
      <c r="M11" s="85"/>
      <c r="N11" s="84"/>
      <c r="O11" s="85"/>
      <c r="P11" s="84"/>
      <c r="Q11" s="85"/>
      <c r="R11" s="84"/>
      <c r="S11" s="85"/>
      <c r="T11" s="85"/>
      <c r="U11" s="29"/>
    </row>
    <row r="12" spans="1:26">
      <c r="A12" s="30">
        <v>3</v>
      </c>
      <c r="B12" s="35" t="s">
        <v>50</v>
      </c>
      <c r="C12" s="36">
        <v>5</v>
      </c>
      <c r="D12" s="36" t="s">
        <v>10</v>
      </c>
      <c r="E12" s="37">
        <v>16000</v>
      </c>
      <c r="F12" s="27">
        <f t="shared" si="2"/>
        <v>80000</v>
      </c>
      <c r="G12" s="28">
        <v>80000</v>
      </c>
      <c r="H12" s="84"/>
      <c r="I12" s="86"/>
      <c r="J12" s="84"/>
      <c r="K12" s="86"/>
      <c r="L12" s="86"/>
      <c r="M12" s="86"/>
      <c r="N12" s="84"/>
      <c r="O12" s="86"/>
      <c r="P12" s="84"/>
      <c r="Q12" s="86"/>
      <c r="R12" s="84"/>
      <c r="S12" s="86"/>
      <c r="T12" s="86"/>
      <c r="U12" s="29"/>
    </row>
    <row r="13" spans="1:26">
      <c r="A13" s="26">
        <v>4</v>
      </c>
      <c r="B13" s="31" t="s">
        <v>51</v>
      </c>
      <c r="C13" s="30">
        <v>20</v>
      </c>
      <c r="D13" s="30" t="s">
        <v>15</v>
      </c>
      <c r="E13" s="32">
        <v>1800</v>
      </c>
      <c r="F13" s="27">
        <f t="shared" si="2"/>
        <v>36000</v>
      </c>
      <c r="G13" s="34">
        <v>36000</v>
      </c>
      <c r="H13" s="84"/>
      <c r="I13" s="86"/>
      <c r="J13" s="84"/>
      <c r="K13" s="86"/>
      <c r="L13" s="86"/>
      <c r="M13" s="86"/>
      <c r="N13" s="84"/>
      <c r="O13" s="86"/>
      <c r="P13" s="84"/>
      <c r="Q13" s="86"/>
      <c r="R13" s="84"/>
      <c r="S13" s="86"/>
      <c r="T13" s="86"/>
      <c r="U13" s="29"/>
    </row>
    <row r="14" spans="1:26">
      <c r="A14" s="30">
        <v>5</v>
      </c>
      <c r="B14" s="35" t="s">
        <v>52</v>
      </c>
      <c r="C14" s="36">
        <v>1</v>
      </c>
      <c r="D14" s="36" t="s">
        <v>10</v>
      </c>
      <c r="E14" s="37">
        <v>37500</v>
      </c>
      <c r="F14" s="27">
        <f t="shared" si="2"/>
        <v>37500</v>
      </c>
      <c r="G14" s="28">
        <v>37500</v>
      </c>
      <c r="H14" s="84"/>
      <c r="I14" s="86"/>
      <c r="J14" s="84"/>
      <c r="K14" s="86"/>
      <c r="L14" s="86"/>
      <c r="M14" s="86"/>
      <c r="N14" s="84"/>
      <c r="O14" s="86"/>
      <c r="P14" s="84"/>
      <c r="Q14" s="86"/>
      <c r="R14" s="84"/>
      <c r="S14" s="86"/>
      <c r="T14" s="86"/>
      <c r="U14" s="29"/>
    </row>
    <row r="15" spans="1:26">
      <c r="A15" s="26">
        <v>6</v>
      </c>
      <c r="B15" s="31" t="s">
        <v>53</v>
      </c>
      <c r="C15" s="30">
        <v>1</v>
      </c>
      <c r="D15" s="30" t="s">
        <v>9</v>
      </c>
      <c r="E15" s="32">
        <v>305200</v>
      </c>
      <c r="F15" s="27">
        <f t="shared" si="2"/>
        <v>305200</v>
      </c>
      <c r="G15" s="34">
        <v>305200</v>
      </c>
      <c r="H15" s="84"/>
      <c r="I15" s="86"/>
      <c r="J15" s="84"/>
      <c r="K15" s="86"/>
      <c r="L15" s="86"/>
      <c r="M15" s="86"/>
      <c r="N15" s="84"/>
      <c r="O15" s="86"/>
      <c r="P15" s="84"/>
      <c r="Q15" s="86"/>
      <c r="R15" s="84"/>
      <c r="S15" s="86"/>
      <c r="T15" s="86"/>
      <c r="U15" s="29"/>
    </row>
    <row r="16" spans="1:26">
      <c r="A16" s="30">
        <v>7</v>
      </c>
      <c r="B16" s="35" t="s">
        <v>104</v>
      </c>
      <c r="C16" s="36">
        <v>2</v>
      </c>
      <c r="D16" s="36" t="s">
        <v>10</v>
      </c>
      <c r="E16" s="37">
        <v>22000</v>
      </c>
      <c r="F16" s="27">
        <f t="shared" si="2"/>
        <v>44000</v>
      </c>
      <c r="G16" s="28">
        <v>44000</v>
      </c>
      <c r="H16" s="84"/>
      <c r="I16" s="86"/>
      <c r="J16" s="84"/>
      <c r="K16" s="86"/>
      <c r="L16" s="86"/>
      <c r="M16" s="86"/>
      <c r="N16" s="84"/>
      <c r="O16" s="86"/>
      <c r="P16" s="84"/>
      <c r="Q16" s="86"/>
      <c r="R16" s="84"/>
      <c r="S16" s="86"/>
      <c r="T16" s="86"/>
      <c r="U16" s="29"/>
    </row>
    <row r="17" spans="1:24">
      <c r="A17" s="26">
        <v>8</v>
      </c>
      <c r="B17" s="31" t="s">
        <v>54</v>
      </c>
      <c r="C17" s="30">
        <v>1</v>
      </c>
      <c r="D17" s="30" t="s">
        <v>10</v>
      </c>
      <c r="E17" s="32">
        <v>15000</v>
      </c>
      <c r="F17" s="27">
        <f t="shared" si="2"/>
        <v>15000</v>
      </c>
      <c r="G17" s="34">
        <v>15000</v>
      </c>
      <c r="H17" s="84"/>
      <c r="I17" s="86"/>
      <c r="J17" s="84"/>
      <c r="K17" s="86"/>
      <c r="L17" s="86"/>
      <c r="M17" s="86"/>
      <c r="N17" s="84"/>
      <c r="O17" s="86"/>
      <c r="P17" s="84"/>
      <c r="Q17" s="86"/>
      <c r="R17" s="84"/>
      <c r="S17" s="86"/>
      <c r="T17" s="86"/>
      <c r="U17" s="29"/>
    </row>
    <row r="18" spans="1:24">
      <c r="A18" s="30">
        <v>9</v>
      </c>
      <c r="B18" s="31" t="s">
        <v>55</v>
      </c>
      <c r="C18" s="121">
        <v>1</v>
      </c>
      <c r="D18" s="121" t="s">
        <v>10</v>
      </c>
      <c r="E18" s="37">
        <v>49000</v>
      </c>
      <c r="F18" s="27">
        <f t="shared" si="2"/>
        <v>49000</v>
      </c>
      <c r="G18" s="28">
        <v>49000</v>
      </c>
      <c r="H18" s="84"/>
      <c r="I18" s="86"/>
      <c r="J18" s="84"/>
      <c r="K18" s="86"/>
      <c r="L18" s="86"/>
      <c r="M18" s="86"/>
      <c r="N18" s="84"/>
      <c r="O18" s="86"/>
      <c r="P18" s="84"/>
      <c r="Q18" s="86"/>
      <c r="R18" s="84"/>
      <c r="S18" s="86"/>
      <c r="T18" s="86"/>
      <c r="U18" s="29"/>
    </row>
    <row r="19" spans="1:24">
      <c r="A19" s="26">
        <v>10</v>
      </c>
      <c r="B19" s="119" t="s">
        <v>56</v>
      </c>
      <c r="C19" s="120">
        <v>1</v>
      </c>
      <c r="D19" s="120" t="s">
        <v>9</v>
      </c>
      <c r="E19" s="32">
        <v>30000</v>
      </c>
      <c r="F19" s="27">
        <f t="shared" ref="F19:F23" si="3">C19*E19</f>
        <v>30000</v>
      </c>
      <c r="G19" s="34">
        <v>30000</v>
      </c>
      <c r="H19" s="84"/>
      <c r="I19" s="85"/>
      <c r="J19" s="84"/>
      <c r="K19" s="85"/>
      <c r="L19" s="85"/>
      <c r="M19" s="85"/>
      <c r="N19" s="84"/>
      <c r="O19" s="85"/>
      <c r="P19" s="84"/>
      <c r="Q19" s="85"/>
      <c r="R19" s="84"/>
      <c r="S19" s="85"/>
      <c r="T19" s="85"/>
      <c r="U19" s="29"/>
    </row>
    <row r="20" spans="1:24">
      <c r="A20" s="30">
        <v>11</v>
      </c>
      <c r="B20" s="35" t="s">
        <v>57</v>
      </c>
      <c r="C20" s="26">
        <v>1</v>
      </c>
      <c r="D20" s="26" t="s">
        <v>9</v>
      </c>
      <c r="E20" s="32">
        <v>29000</v>
      </c>
      <c r="F20" s="27">
        <f t="shared" si="3"/>
        <v>29000</v>
      </c>
      <c r="G20" s="34">
        <v>29000</v>
      </c>
      <c r="H20" s="84"/>
      <c r="I20" s="85"/>
      <c r="J20" s="84"/>
      <c r="K20" s="85"/>
      <c r="L20" s="85"/>
      <c r="M20" s="85"/>
      <c r="N20" s="84"/>
      <c r="O20" s="85"/>
      <c r="P20" s="84"/>
      <c r="Q20" s="85"/>
      <c r="R20" s="84"/>
      <c r="S20" s="85"/>
      <c r="T20" s="85"/>
      <c r="U20" s="29"/>
    </row>
    <row r="21" spans="1:24">
      <c r="A21" s="26">
        <v>12</v>
      </c>
      <c r="B21" s="35"/>
      <c r="C21" s="36"/>
      <c r="D21" s="36"/>
      <c r="E21" s="37"/>
      <c r="F21" s="27">
        <f t="shared" si="3"/>
        <v>0</v>
      </c>
      <c r="G21" s="28"/>
      <c r="H21" s="84"/>
      <c r="I21" s="86"/>
      <c r="J21" s="84"/>
      <c r="K21" s="86"/>
      <c r="L21" s="86"/>
      <c r="M21" s="86"/>
      <c r="N21" s="84"/>
      <c r="O21" s="86"/>
      <c r="P21" s="84"/>
      <c r="Q21" s="86"/>
      <c r="R21" s="84"/>
      <c r="S21" s="86"/>
      <c r="T21" s="86"/>
      <c r="U21" s="29"/>
    </row>
    <row r="22" spans="1:24">
      <c r="A22" s="30">
        <v>13</v>
      </c>
      <c r="B22" s="31"/>
      <c r="C22" s="30"/>
      <c r="D22" s="30"/>
      <c r="E22" s="32"/>
      <c r="F22" s="27">
        <f t="shared" si="3"/>
        <v>0</v>
      </c>
      <c r="G22" s="34"/>
      <c r="H22" s="84"/>
      <c r="I22" s="86"/>
      <c r="J22" s="84"/>
      <c r="K22" s="86"/>
      <c r="L22" s="86"/>
      <c r="M22" s="86"/>
      <c r="N22" s="84"/>
      <c r="O22" s="86"/>
      <c r="P22" s="84"/>
      <c r="Q22" s="86"/>
      <c r="R22" s="84"/>
      <c r="S22" s="86"/>
      <c r="T22" s="86"/>
      <c r="U22" s="29"/>
    </row>
    <row r="23" spans="1:24">
      <c r="A23" s="26">
        <v>14</v>
      </c>
      <c r="B23" s="35"/>
      <c r="C23" s="36"/>
      <c r="D23" s="36"/>
      <c r="E23" s="37"/>
      <c r="F23" s="27">
        <f t="shared" si="3"/>
        <v>0</v>
      </c>
      <c r="G23" s="28"/>
      <c r="H23" s="84"/>
      <c r="I23" s="86"/>
      <c r="J23" s="84"/>
      <c r="K23" s="86"/>
      <c r="L23" s="86"/>
      <c r="M23" s="86"/>
      <c r="N23" s="84"/>
      <c r="O23" s="86"/>
      <c r="P23" s="84"/>
      <c r="Q23" s="86"/>
      <c r="R23" s="84"/>
      <c r="S23" s="86"/>
      <c r="T23" s="86"/>
      <c r="U23" s="29"/>
    </row>
    <row r="24" spans="1:24">
      <c r="A24" s="41">
        <v>15</v>
      </c>
      <c r="B24" s="48"/>
      <c r="C24" s="41"/>
      <c r="D24" s="41"/>
      <c r="E24" s="46"/>
      <c r="F24" s="46">
        <f t="shared" si="2"/>
        <v>0</v>
      </c>
      <c r="G24" s="44"/>
      <c r="H24" s="52"/>
      <c r="I24" s="89"/>
      <c r="J24" s="52"/>
      <c r="K24" s="89"/>
      <c r="L24" s="89"/>
      <c r="M24" s="89"/>
      <c r="N24" s="52"/>
      <c r="O24" s="89"/>
      <c r="P24" s="52"/>
      <c r="Q24" s="89"/>
      <c r="R24" s="52"/>
      <c r="S24" s="89"/>
      <c r="T24" s="89"/>
      <c r="U24" s="29"/>
    </row>
    <row r="25" spans="1:24" s="18" customFormat="1">
      <c r="A25" s="12" t="s">
        <v>32</v>
      </c>
      <c r="B25" s="13"/>
      <c r="C25" s="14"/>
      <c r="D25" s="14"/>
      <c r="E25" s="15"/>
      <c r="F25" s="16">
        <f>SUM(F26:F30)</f>
        <v>345000</v>
      </c>
      <c r="G25" s="17">
        <f t="shared" ref="G25:T25" si="4">SUM(G26:G30)</f>
        <v>345000</v>
      </c>
      <c r="H25" s="16">
        <f t="shared" si="4"/>
        <v>0</v>
      </c>
      <c r="I25" s="16">
        <f t="shared" si="4"/>
        <v>0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  <c r="T25" s="16">
        <f t="shared" si="4"/>
        <v>0</v>
      </c>
      <c r="X25" s="19"/>
    </row>
    <row r="26" spans="1:24">
      <c r="A26" s="30">
        <v>1</v>
      </c>
      <c r="B26" s="110" t="s">
        <v>84</v>
      </c>
      <c r="C26" s="111">
        <v>1</v>
      </c>
      <c r="D26" s="111" t="s">
        <v>9</v>
      </c>
      <c r="E26" s="32">
        <v>345000</v>
      </c>
      <c r="F26" s="27">
        <f>C26*E26</f>
        <v>345000</v>
      </c>
      <c r="G26" s="34">
        <v>345000</v>
      </c>
      <c r="H26" s="84"/>
      <c r="I26" s="85"/>
      <c r="J26" s="84"/>
      <c r="K26" s="85"/>
      <c r="L26" s="85"/>
      <c r="M26" s="85"/>
      <c r="N26" s="84"/>
      <c r="O26" s="85"/>
      <c r="P26" s="84"/>
      <c r="Q26" s="85"/>
      <c r="R26" s="84"/>
      <c r="S26" s="85"/>
      <c r="T26" s="85"/>
      <c r="U26" s="29"/>
    </row>
    <row r="27" spans="1:24">
      <c r="A27" s="26">
        <v>2</v>
      </c>
      <c r="B27" s="35"/>
      <c r="C27" s="26"/>
      <c r="D27" s="26"/>
      <c r="E27" s="32"/>
      <c r="F27" s="27">
        <f t="shared" ref="F27:F30" si="5">C27*E27</f>
        <v>0</v>
      </c>
      <c r="G27" s="34"/>
      <c r="H27" s="84"/>
      <c r="I27" s="85"/>
      <c r="J27" s="84"/>
      <c r="K27" s="85"/>
      <c r="L27" s="85"/>
      <c r="M27" s="85"/>
      <c r="N27" s="84"/>
      <c r="O27" s="85"/>
      <c r="P27" s="84"/>
      <c r="Q27" s="85"/>
      <c r="R27" s="84"/>
      <c r="S27" s="85"/>
      <c r="T27" s="85"/>
      <c r="U27" s="29"/>
    </row>
    <row r="28" spans="1:24">
      <c r="A28" s="30">
        <v>3</v>
      </c>
      <c r="B28" s="35"/>
      <c r="C28" s="36"/>
      <c r="D28" s="36"/>
      <c r="E28" s="37"/>
      <c r="F28" s="27">
        <f t="shared" si="5"/>
        <v>0</v>
      </c>
      <c r="G28" s="28"/>
      <c r="H28" s="84"/>
      <c r="I28" s="86"/>
      <c r="J28" s="84"/>
      <c r="K28" s="86"/>
      <c r="L28" s="86"/>
      <c r="M28" s="86"/>
      <c r="N28" s="84"/>
      <c r="O28" s="86"/>
      <c r="P28" s="84"/>
      <c r="Q28" s="86"/>
      <c r="R28" s="84"/>
      <c r="S28" s="86"/>
      <c r="T28" s="86"/>
      <c r="U28" s="29"/>
    </row>
    <row r="29" spans="1:24">
      <c r="A29" s="26">
        <v>4</v>
      </c>
      <c r="B29" s="31"/>
      <c r="C29" s="30"/>
      <c r="D29" s="30"/>
      <c r="E29" s="32"/>
      <c r="F29" s="27">
        <f t="shared" si="5"/>
        <v>0</v>
      </c>
      <c r="G29" s="34"/>
      <c r="H29" s="84"/>
      <c r="I29" s="86"/>
      <c r="J29" s="84"/>
      <c r="K29" s="86"/>
      <c r="L29" s="86"/>
      <c r="M29" s="86"/>
      <c r="N29" s="84"/>
      <c r="O29" s="86"/>
      <c r="P29" s="84"/>
      <c r="Q29" s="86"/>
      <c r="R29" s="84"/>
      <c r="S29" s="86"/>
      <c r="T29" s="86"/>
      <c r="U29" s="29"/>
    </row>
    <row r="30" spans="1:24">
      <c r="A30" s="41">
        <v>5</v>
      </c>
      <c r="B30" s="48"/>
      <c r="C30" s="123"/>
      <c r="D30" s="123"/>
      <c r="E30" s="124"/>
      <c r="F30" s="46">
        <f t="shared" si="5"/>
        <v>0</v>
      </c>
      <c r="G30" s="44"/>
      <c r="H30" s="52"/>
      <c r="I30" s="89"/>
      <c r="J30" s="52"/>
      <c r="K30" s="89"/>
      <c r="L30" s="89"/>
      <c r="M30" s="89"/>
      <c r="N30" s="52"/>
      <c r="O30" s="89"/>
      <c r="P30" s="52"/>
      <c r="Q30" s="89"/>
      <c r="R30" s="52"/>
      <c r="S30" s="89"/>
      <c r="T30" s="89"/>
      <c r="U30" s="29"/>
    </row>
    <row r="31" spans="1:24" s="96" customFormat="1" ht="13.5" customHeight="1">
      <c r="A31" s="92"/>
      <c r="B31" s="93"/>
      <c r="C31" s="92"/>
      <c r="D31" s="92"/>
      <c r="E31" s="45"/>
      <c r="F31" s="45"/>
      <c r="G31" s="87"/>
      <c r="H31" s="94"/>
      <c r="I31" s="95"/>
      <c r="J31" s="94"/>
      <c r="K31" s="95"/>
      <c r="L31" s="95"/>
      <c r="M31" s="95"/>
      <c r="N31" s="94"/>
      <c r="O31" s="95"/>
      <c r="P31" s="94"/>
      <c r="Q31" s="95"/>
      <c r="R31" s="94"/>
      <c r="S31" s="95"/>
      <c r="T31" s="95"/>
      <c r="U31" s="49"/>
    </row>
    <row r="32" spans="1:24" s="103" customFormat="1" ht="20.100000000000001" customHeight="1">
      <c r="A32" s="152" t="s">
        <v>24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08"/>
      <c r="W32" s="108"/>
    </row>
    <row r="33" spans="1:23" s="103" customFormat="1" ht="20.100000000000001" customHeight="1">
      <c r="A33" s="98" t="s">
        <v>21</v>
      </c>
      <c r="B33" s="99" t="s">
        <v>25</v>
      </c>
      <c r="C33" s="100"/>
      <c r="D33" s="101"/>
      <c r="E33" s="101"/>
      <c r="F33" s="101"/>
      <c r="G33" s="108"/>
      <c r="H33" s="101"/>
      <c r="I33" s="108"/>
      <c r="J33" s="101"/>
      <c r="K33" s="108"/>
      <c r="L33" s="108"/>
      <c r="M33" s="108"/>
      <c r="N33" s="101"/>
      <c r="O33" s="108"/>
      <c r="P33" s="101"/>
      <c r="Q33" s="108"/>
      <c r="R33" s="101"/>
      <c r="S33" s="108"/>
      <c r="T33" s="108"/>
      <c r="U33" s="108"/>
      <c r="V33" s="108"/>
      <c r="W33" s="108"/>
    </row>
    <row r="34" spans="1:23" s="104" customFormat="1" ht="21.75">
      <c r="B34" s="104" t="s">
        <v>26</v>
      </c>
      <c r="G34" s="105"/>
      <c r="H34" s="101"/>
      <c r="I34" s="99"/>
      <c r="J34" s="101"/>
      <c r="K34" s="99"/>
      <c r="L34" s="99"/>
      <c r="M34" s="99"/>
      <c r="N34" s="101"/>
      <c r="O34" s="99"/>
      <c r="P34" s="101"/>
      <c r="Q34" s="99"/>
      <c r="R34" s="101"/>
      <c r="S34" s="99"/>
      <c r="T34" s="99"/>
    </row>
  </sheetData>
  <mergeCells count="18">
    <mergeCell ref="A32:U32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53" orientation="landscape" r:id="rId1"/>
  <headerFooter alignWithMargins="0">
    <oddFooter>&amp;C&amp;P/&amp;N&amp;R&amp;A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8"/>
  <sheetViews>
    <sheetView view="pageBreakPreview" zoomScaleSheetLayoutView="100" workbookViewId="0">
      <selection activeCell="L12" sqref="L12"/>
    </sheetView>
  </sheetViews>
  <sheetFormatPr defaultColWidth="9.140625" defaultRowHeight="24"/>
  <cols>
    <col min="1" max="1" width="5.28515625" style="2" customWidth="1"/>
    <col min="2" max="2" width="60.7109375" style="2" customWidth="1"/>
    <col min="3" max="3" width="8.140625" style="2" customWidth="1"/>
    <col min="4" max="4" width="7.7109375" style="2" customWidth="1"/>
    <col min="5" max="5" width="11.42578125" style="2" customWidth="1"/>
    <col min="6" max="6" width="12.7109375" style="2" customWidth="1"/>
    <col min="7" max="7" width="14.42578125" style="47" customWidth="1"/>
    <col min="8" max="8" width="7.140625" style="53" customWidth="1"/>
    <col min="9" max="9" width="7.140625" style="71" customWidth="1"/>
    <col min="10" max="10" width="7.140625" style="53" customWidth="1"/>
    <col min="11" max="13" width="7.140625" style="71" customWidth="1"/>
    <col min="14" max="14" width="7.140625" style="53" customWidth="1"/>
    <col min="15" max="15" width="7.140625" style="71" customWidth="1"/>
    <col min="16" max="16" width="7.140625" style="53" customWidth="1"/>
    <col min="17" max="17" width="7.140625" style="71" customWidth="1"/>
    <col min="18" max="18" width="7.140625" style="53" customWidth="1"/>
    <col min="19" max="19" width="7.140625" style="71" customWidth="1"/>
    <col min="20" max="20" width="10.140625" style="71" customWidth="1"/>
    <col min="21" max="21" width="13.28515625" style="2" customWidth="1"/>
    <col min="22" max="22" width="11.5703125" style="2" bestFit="1" customWidth="1"/>
    <col min="23" max="23" width="9.85546875" style="2" bestFit="1" customWidth="1"/>
    <col min="24" max="24" width="14.140625" style="2" customWidth="1"/>
    <col min="25" max="25" width="21.85546875" style="2" customWidth="1"/>
    <col min="26" max="26" width="15.42578125" style="2" customWidth="1"/>
    <col min="27" max="16384" width="9.140625" style="2"/>
  </cols>
  <sheetData>
    <row r="1" spans="1:26" s="74" customFormat="1" ht="27.75">
      <c r="A1" s="1" t="s">
        <v>34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07" t="s">
        <v>28</v>
      </c>
    </row>
    <row r="2" spans="1:26" s="74" customFormat="1" ht="27.75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88"/>
    </row>
    <row r="3" spans="1:26" s="4" customFormat="1" ht="13.5" customHeight="1">
      <c r="A3" s="3"/>
      <c r="G3" s="5"/>
      <c r="H3" s="51"/>
      <c r="I3" s="51"/>
      <c r="J3" s="51"/>
      <c r="K3" s="65"/>
      <c r="L3" s="65"/>
      <c r="M3" s="65"/>
      <c r="N3" s="51"/>
      <c r="O3" s="65"/>
      <c r="P3" s="51"/>
      <c r="Q3" s="65"/>
      <c r="R3" s="66"/>
      <c r="S3" s="65"/>
      <c r="T3" s="65"/>
    </row>
    <row r="4" spans="1:26" s="6" customFormat="1" ht="24" customHeight="1">
      <c r="A4" s="138" t="s">
        <v>0</v>
      </c>
      <c r="B4" s="140" t="s">
        <v>1</v>
      </c>
      <c r="C4" s="142" t="s">
        <v>36</v>
      </c>
      <c r="D4" s="143"/>
      <c r="E4" s="143"/>
      <c r="F4" s="143"/>
      <c r="G4" s="144"/>
      <c r="H4" s="147" t="s">
        <v>22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53" t="s">
        <v>23</v>
      </c>
    </row>
    <row r="5" spans="1:26" s="6" customFormat="1" ht="24" customHeight="1">
      <c r="A5" s="138"/>
      <c r="B5" s="140"/>
      <c r="C5" s="145" t="s">
        <v>2</v>
      </c>
      <c r="D5" s="145" t="s">
        <v>3</v>
      </c>
      <c r="E5" s="145" t="s">
        <v>4</v>
      </c>
      <c r="F5" s="145" t="s">
        <v>5</v>
      </c>
      <c r="G5" s="150" t="s">
        <v>37</v>
      </c>
      <c r="H5" s="147">
        <v>2566</v>
      </c>
      <c r="I5" s="147"/>
      <c r="J5" s="147">
        <v>2567</v>
      </c>
      <c r="K5" s="147"/>
      <c r="L5" s="148">
        <v>2568</v>
      </c>
      <c r="M5" s="149"/>
      <c r="N5" s="147">
        <v>2569</v>
      </c>
      <c r="O5" s="147"/>
      <c r="P5" s="147">
        <v>2570</v>
      </c>
      <c r="Q5" s="147"/>
      <c r="R5" s="147" t="s">
        <v>17</v>
      </c>
      <c r="S5" s="147"/>
      <c r="T5" s="153"/>
    </row>
    <row r="6" spans="1:26" s="6" customFormat="1" ht="51.75" customHeight="1">
      <c r="A6" s="139"/>
      <c r="B6" s="141"/>
      <c r="C6" s="146"/>
      <c r="D6" s="146"/>
      <c r="E6" s="146"/>
      <c r="F6" s="146"/>
      <c r="G6" s="151"/>
      <c r="H6" s="80" t="s">
        <v>18</v>
      </c>
      <c r="I6" s="80" t="s">
        <v>19</v>
      </c>
      <c r="J6" s="80" t="s">
        <v>18</v>
      </c>
      <c r="K6" s="80" t="s">
        <v>19</v>
      </c>
      <c r="L6" s="80" t="s">
        <v>18</v>
      </c>
      <c r="M6" s="80" t="s">
        <v>19</v>
      </c>
      <c r="N6" s="80" t="s">
        <v>18</v>
      </c>
      <c r="O6" s="80" t="s">
        <v>19</v>
      </c>
      <c r="P6" s="80" t="s">
        <v>18</v>
      </c>
      <c r="Q6" s="80" t="s">
        <v>19</v>
      </c>
      <c r="R6" s="80" t="s">
        <v>18</v>
      </c>
      <c r="S6" s="80" t="s">
        <v>19</v>
      </c>
      <c r="T6" s="153"/>
    </row>
    <row r="7" spans="1:26" s="61" customFormat="1">
      <c r="A7" s="54" t="s">
        <v>6</v>
      </c>
      <c r="B7" s="55"/>
      <c r="C7" s="56"/>
      <c r="D7" s="56"/>
      <c r="E7" s="57"/>
      <c r="F7" s="58">
        <f>F9</f>
        <v>46900</v>
      </c>
      <c r="G7" s="59">
        <f>G9</f>
        <v>46900</v>
      </c>
      <c r="H7" s="58">
        <f>H9</f>
        <v>0</v>
      </c>
      <c r="I7" s="58">
        <f t="shared" ref="I7:Q7" si="0">I9</f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>H7+J7+L7+N7+P7</f>
        <v>0</v>
      </c>
      <c r="S7" s="58">
        <f>I7+K7+M7+O7+Q7</f>
        <v>0</v>
      </c>
      <c r="T7" s="75"/>
      <c r="U7" s="60"/>
      <c r="X7" s="60" t="e">
        <f>#REF!+'[3]สรุปสิ่งก่อสร้าง ขอ64'!$H$5+[4]แปรรูปอาหาร!$H$8+[4]ยานยนต์!$H$8</f>
        <v>#REF!</v>
      </c>
      <c r="Y7" s="62">
        <v>29831600</v>
      </c>
      <c r="Z7" s="60" t="e">
        <f>X7+Y7</f>
        <v>#REF!</v>
      </c>
    </row>
    <row r="8" spans="1:26" s="18" customFormat="1">
      <c r="A8" s="12" t="s">
        <v>7</v>
      </c>
      <c r="B8" s="13"/>
      <c r="C8" s="14"/>
      <c r="D8" s="14"/>
      <c r="E8" s="15"/>
      <c r="F8" s="16"/>
      <c r="G8" s="17"/>
      <c r="H8" s="77"/>
      <c r="I8" s="78"/>
      <c r="J8" s="77"/>
      <c r="K8" s="78"/>
      <c r="L8" s="78"/>
      <c r="M8" s="78"/>
      <c r="N8" s="77"/>
      <c r="O8" s="78"/>
      <c r="P8" s="77"/>
      <c r="Q8" s="78"/>
      <c r="R8" s="77"/>
      <c r="S8" s="77"/>
      <c r="T8" s="77"/>
      <c r="X8" s="19"/>
    </row>
    <row r="9" spans="1:26" s="63" customFormat="1">
      <c r="A9" s="20" t="s">
        <v>85</v>
      </c>
      <c r="B9" s="21"/>
      <c r="C9" s="22"/>
      <c r="D9" s="22"/>
      <c r="E9" s="23"/>
      <c r="F9" s="24">
        <f>SUM(F10:F14)</f>
        <v>46900</v>
      </c>
      <c r="G9" s="24">
        <f t="shared" ref="G9:S9" si="1">SUM(G10:G14)</f>
        <v>46900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 t="shared" si="1"/>
        <v>0</v>
      </c>
      <c r="S9" s="24">
        <f t="shared" si="1"/>
        <v>0</v>
      </c>
      <c r="T9" s="79"/>
      <c r="X9" s="64"/>
    </row>
    <row r="10" spans="1:26">
      <c r="A10" s="30">
        <v>1</v>
      </c>
      <c r="B10" s="33" t="s">
        <v>86</v>
      </c>
      <c r="C10" s="30">
        <v>7</v>
      </c>
      <c r="D10" s="30" t="s">
        <v>10</v>
      </c>
      <c r="E10" s="32">
        <v>6700</v>
      </c>
      <c r="F10" s="27">
        <f>C10*E10</f>
        <v>46900</v>
      </c>
      <c r="G10" s="34">
        <v>46900</v>
      </c>
      <c r="H10" s="84"/>
      <c r="I10" s="85"/>
      <c r="J10" s="84"/>
      <c r="K10" s="85"/>
      <c r="L10" s="85"/>
      <c r="M10" s="85"/>
      <c r="N10" s="84"/>
      <c r="O10" s="85"/>
      <c r="P10" s="84"/>
      <c r="Q10" s="85"/>
      <c r="R10" s="84"/>
      <c r="S10" s="85"/>
      <c r="T10" s="85"/>
      <c r="U10" s="29"/>
    </row>
    <row r="11" spans="1:26">
      <c r="A11" s="26">
        <v>2</v>
      </c>
      <c r="B11" s="31"/>
      <c r="C11" s="30"/>
      <c r="D11" s="30"/>
      <c r="E11" s="32"/>
      <c r="F11" s="27">
        <f>C11*E11</f>
        <v>0</v>
      </c>
      <c r="G11" s="34"/>
      <c r="H11" s="84"/>
      <c r="I11" s="85"/>
      <c r="J11" s="84"/>
      <c r="K11" s="85"/>
      <c r="L11" s="85"/>
      <c r="M11" s="85"/>
      <c r="N11" s="84"/>
      <c r="O11" s="85"/>
      <c r="P11" s="84"/>
      <c r="Q11" s="85"/>
      <c r="R11" s="84"/>
      <c r="S11" s="85"/>
      <c r="T11" s="85"/>
      <c r="U11" s="29"/>
    </row>
    <row r="12" spans="1:26">
      <c r="A12" s="30">
        <v>3</v>
      </c>
      <c r="B12" s="35"/>
      <c r="C12" s="36"/>
      <c r="D12" s="36"/>
      <c r="E12" s="37"/>
      <c r="F12" s="27">
        <f>C12*E12</f>
        <v>0</v>
      </c>
      <c r="G12" s="28"/>
      <c r="H12" s="84"/>
      <c r="I12" s="86"/>
      <c r="J12" s="84"/>
      <c r="K12" s="86"/>
      <c r="L12" s="86"/>
      <c r="M12" s="86"/>
      <c r="N12" s="84"/>
      <c r="O12" s="86"/>
      <c r="P12" s="84"/>
      <c r="Q12" s="86"/>
      <c r="R12" s="84"/>
      <c r="S12" s="86"/>
      <c r="T12" s="86"/>
      <c r="U12" s="29"/>
    </row>
    <row r="13" spans="1:26">
      <c r="A13" s="26">
        <v>4</v>
      </c>
      <c r="B13" s="31"/>
      <c r="C13" s="30"/>
      <c r="D13" s="30"/>
      <c r="E13" s="32"/>
      <c r="F13" s="27">
        <f>C13*E13</f>
        <v>0</v>
      </c>
      <c r="G13" s="34"/>
      <c r="H13" s="84"/>
      <c r="I13" s="86"/>
      <c r="J13" s="84"/>
      <c r="K13" s="86"/>
      <c r="L13" s="86"/>
      <c r="M13" s="86"/>
      <c r="N13" s="84"/>
      <c r="O13" s="86"/>
      <c r="P13" s="84"/>
      <c r="Q13" s="86"/>
      <c r="R13" s="84"/>
      <c r="S13" s="86"/>
      <c r="T13" s="86"/>
      <c r="U13" s="29"/>
    </row>
    <row r="14" spans="1:26">
      <c r="A14" s="41">
        <v>5</v>
      </c>
      <c r="B14" s="125"/>
      <c r="C14" s="41"/>
      <c r="D14" s="41"/>
      <c r="E14" s="46"/>
      <c r="F14" s="46">
        <f>C14*E14</f>
        <v>0</v>
      </c>
      <c r="G14" s="44"/>
      <c r="H14" s="52"/>
      <c r="I14" s="126"/>
      <c r="J14" s="52"/>
      <c r="K14" s="126"/>
      <c r="L14" s="126"/>
      <c r="M14" s="126"/>
      <c r="N14" s="52"/>
      <c r="O14" s="126"/>
      <c r="P14" s="52"/>
      <c r="Q14" s="126"/>
      <c r="R14" s="52"/>
      <c r="S14" s="126"/>
      <c r="T14" s="126"/>
      <c r="U14" s="29"/>
    </row>
    <row r="15" spans="1:26" s="96" customFormat="1" ht="13.5" customHeight="1">
      <c r="A15" s="92"/>
      <c r="B15" s="93"/>
      <c r="C15" s="92"/>
      <c r="D15" s="92"/>
      <c r="E15" s="45"/>
      <c r="F15" s="45"/>
      <c r="G15" s="87"/>
      <c r="H15" s="94"/>
      <c r="I15" s="95"/>
      <c r="J15" s="94"/>
      <c r="K15" s="95"/>
      <c r="L15" s="95"/>
      <c r="M15" s="95"/>
      <c r="N15" s="94"/>
      <c r="O15" s="95"/>
      <c r="P15" s="94"/>
      <c r="Q15" s="95"/>
      <c r="R15" s="94"/>
      <c r="S15" s="95"/>
      <c r="T15" s="95"/>
      <c r="U15" s="49"/>
    </row>
    <row r="16" spans="1:26" s="103" customFormat="1" ht="20.100000000000001" customHeight="1">
      <c r="A16" s="152" t="s">
        <v>24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12"/>
      <c r="W16" s="112"/>
    </row>
    <row r="17" spans="1:23" s="103" customFormat="1" ht="20.100000000000001" customHeight="1">
      <c r="A17" s="98" t="s">
        <v>21</v>
      </c>
      <c r="B17" s="99" t="s">
        <v>25</v>
      </c>
      <c r="C17" s="100"/>
      <c r="D17" s="101"/>
      <c r="E17" s="101"/>
      <c r="F17" s="101"/>
      <c r="G17" s="112"/>
      <c r="H17" s="101"/>
      <c r="I17" s="112"/>
      <c r="J17" s="101"/>
      <c r="K17" s="112"/>
      <c r="L17" s="112"/>
      <c r="M17" s="112"/>
      <c r="N17" s="101"/>
      <c r="O17" s="112"/>
      <c r="P17" s="101"/>
      <c r="Q17" s="112"/>
      <c r="R17" s="101"/>
      <c r="S17" s="112"/>
      <c r="T17" s="112"/>
      <c r="U17" s="112"/>
      <c r="V17" s="112"/>
      <c r="W17" s="112"/>
    </row>
    <row r="18" spans="1:23" s="104" customFormat="1" ht="21.75">
      <c r="B18" s="104" t="s">
        <v>26</v>
      </c>
      <c r="G18" s="105"/>
      <c r="H18" s="101"/>
      <c r="I18" s="99"/>
      <c r="J18" s="101"/>
      <c r="K18" s="99"/>
      <c r="L18" s="99"/>
      <c r="M18" s="99"/>
      <c r="N18" s="101"/>
      <c r="O18" s="99"/>
      <c r="P18" s="101"/>
      <c r="Q18" s="99"/>
      <c r="R18" s="101"/>
      <c r="S18" s="99"/>
      <c r="T18" s="99"/>
    </row>
  </sheetData>
  <mergeCells count="18">
    <mergeCell ref="A16:U16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53" orientation="landscape" r:id="rId1"/>
  <headerFooter alignWithMargins="0">
    <oddFooter>&amp;C&amp;P/&amp;N&amp;R&amp;A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8"/>
  <sheetViews>
    <sheetView view="pageBreakPreview" zoomScaleSheetLayoutView="100" workbookViewId="0">
      <selection activeCell="J12" sqref="J12"/>
    </sheetView>
  </sheetViews>
  <sheetFormatPr defaultColWidth="9.140625" defaultRowHeight="24"/>
  <cols>
    <col min="1" max="1" width="5.28515625" style="2" customWidth="1"/>
    <col min="2" max="2" width="60.7109375" style="2" customWidth="1"/>
    <col min="3" max="4" width="7.7109375" style="2" customWidth="1"/>
    <col min="5" max="5" width="11.42578125" style="2" customWidth="1"/>
    <col min="6" max="6" width="12.7109375" style="2" customWidth="1"/>
    <col min="7" max="7" width="14" style="47" customWidth="1"/>
    <col min="8" max="8" width="7.140625" style="53" customWidth="1"/>
    <col min="9" max="9" width="7.140625" style="71" customWidth="1"/>
    <col min="10" max="10" width="7.140625" style="53" customWidth="1"/>
    <col min="11" max="13" width="7.140625" style="71" customWidth="1"/>
    <col min="14" max="14" width="7.140625" style="53" customWidth="1"/>
    <col min="15" max="15" width="7.140625" style="71" customWidth="1"/>
    <col min="16" max="16" width="7.140625" style="53" customWidth="1"/>
    <col min="17" max="17" width="7.140625" style="71" customWidth="1"/>
    <col min="18" max="18" width="7.140625" style="53" customWidth="1"/>
    <col min="19" max="19" width="7.140625" style="71" customWidth="1"/>
    <col min="20" max="20" width="10.140625" style="71" customWidth="1"/>
    <col min="21" max="21" width="13.28515625" style="2" customWidth="1"/>
    <col min="22" max="22" width="11.5703125" style="2" bestFit="1" customWidth="1"/>
    <col min="23" max="23" width="9.85546875" style="2" bestFit="1" customWidth="1"/>
    <col min="24" max="24" width="14.140625" style="2" customWidth="1"/>
    <col min="25" max="25" width="21.85546875" style="2" customWidth="1"/>
    <col min="26" max="26" width="15.42578125" style="2" customWidth="1"/>
    <col min="27" max="16384" width="9.140625" style="2"/>
  </cols>
  <sheetData>
    <row r="1" spans="1:26" s="74" customFormat="1" ht="27.75">
      <c r="A1" s="1" t="s">
        <v>34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07" t="s">
        <v>28</v>
      </c>
    </row>
    <row r="2" spans="1:26" s="74" customFormat="1" ht="27.75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88"/>
    </row>
    <row r="3" spans="1:26" s="4" customFormat="1" ht="13.5" customHeight="1">
      <c r="A3" s="3"/>
      <c r="G3" s="5"/>
      <c r="H3" s="51"/>
      <c r="I3" s="51"/>
      <c r="J3" s="51"/>
      <c r="K3" s="65"/>
      <c r="L3" s="65"/>
      <c r="M3" s="65"/>
      <c r="N3" s="51"/>
      <c r="O3" s="65"/>
      <c r="P3" s="51"/>
      <c r="Q3" s="65"/>
      <c r="R3" s="66"/>
      <c r="S3" s="65"/>
      <c r="T3" s="65"/>
    </row>
    <row r="4" spans="1:26" s="6" customFormat="1" ht="24" customHeight="1">
      <c r="A4" s="138" t="s">
        <v>0</v>
      </c>
      <c r="B4" s="140" t="s">
        <v>1</v>
      </c>
      <c r="C4" s="142" t="s">
        <v>36</v>
      </c>
      <c r="D4" s="143"/>
      <c r="E4" s="143"/>
      <c r="F4" s="143"/>
      <c r="G4" s="144"/>
      <c r="H4" s="147" t="s">
        <v>22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53" t="s">
        <v>23</v>
      </c>
    </row>
    <row r="5" spans="1:26" s="6" customFormat="1" ht="24" customHeight="1">
      <c r="A5" s="138"/>
      <c r="B5" s="140"/>
      <c r="C5" s="145" t="s">
        <v>2</v>
      </c>
      <c r="D5" s="145" t="s">
        <v>3</v>
      </c>
      <c r="E5" s="145" t="s">
        <v>4</v>
      </c>
      <c r="F5" s="145" t="s">
        <v>5</v>
      </c>
      <c r="G5" s="150" t="s">
        <v>37</v>
      </c>
      <c r="H5" s="147">
        <v>2566</v>
      </c>
      <c r="I5" s="147"/>
      <c r="J5" s="147">
        <v>2567</v>
      </c>
      <c r="K5" s="147"/>
      <c r="L5" s="148">
        <v>2568</v>
      </c>
      <c r="M5" s="149"/>
      <c r="N5" s="147">
        <v>2569</v>
      </c>
      <c r="O5" s="147"/>
      <c r="P5" s="147">
        <v>2570</v>
      </c>
      <c r="Q5" s="147"/>
      <c r="R5" s="147" t="s">
        <v>17</v>
      </c>
      <c r="S5" s="147"/>
      <c r="T5" s="153"/>
    </row>
    <row r="6" spans="1:26" s="6" customFormat="1" ht="51.75" customHeight="1">
      <c r="A6" s="139"/>
      <c r="B6" s="141"/>
      <c r="C6" s="146"/>
      <c r="D6" s="146"/>
      <c r="E6" s="146"/>
      <c r="F6" s="146"/>
      <c r="G6" s="151"/>
      <c r="H6" s="80" t="s">
        <v>18</v>
      </c>
      <c r="I6" s="80" t="s">
        <v>19</v>
      </c>
      <c r="J6" s="80" t="s">
        <v>18</v>
      </c>
      <c r="K6" s="80" t="s">
        <v>19</v>
      </c>
      <c r="L6" s="80" t="s">
        <v>18</v>
      </c>
      <c r="M6" s="80" t="s">
        <v>19</v>
      </c>
      <c r="N6" s="80" t="s">
        <v>18</v>
      </c>
      <c r="O6" s="80" t="s">
        <v>19</v>
      </c>
      <c r="P6" s="80" t="s">
        <v>18</v>
      </c>
      <c r="Q6" s="80" t="s">
        <v>19</v>
      </c>
      <c r="R6" s="80" t="s">
        <v>18</v>
      </c>
      <c r="S6" s="80" t="s">
        <v>19</v>
      </c>
      <c r="T6" s="153"/>
    </row>
    <row r="7" spans="1:26" s="61" customFormat="1">
      <c r="A7" s="54" t="s">
        <v>6</v>
      </c>
      <c r="B7" s="55"/>
      <c r="C7" s="56"/>
      <c r="D7" s="56"/>
      <c r="E7" s="57"/>
      <c r="F7" s="58">
        <f>F9</f>
        <v>3444300</v>
      </c>
      <c r="G7" s="59">
        <f t="shared" ref="G7:Q7" si="0">G9</f>
        <v>3444300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>H7+J7+L7+N7+P7</f>
        <v>0</v>
      </c>
      <c r="S7" s="58">
        <f>I7+K7+M7+O7+Q7</f>
        <v>0</v>
      </c>
      <c r="T7" s="75"/>
      <c r="U7" s="60"/>
      <c r="X7" s="60" t="e">
        <f>#REF!+'[3]สรุปสิ่งก่อสร้าง ขอ64'!$H$5+[4]แปรรูปอาหาร!$H$8+[4]ยานยนต์!$H$8</f>
        <v>#REF!</v>
      </c>
      <c r="Y7" s="62">
        <v>29831600</v>
      </c>
      <c r="Z7" s="60" t="e">
        <f>X7+Y7</f>
        <v>#REF!</v>
      </c>
    </row>
    <row r="8" spans="1:26" s="18" customFormat="1">
      <c r="A8" s="12" t="s">
        <v>7</v>
      </c>
      <c r="B8" s="13"/>
      <c r="C8" s="14"/>
      <c r="D8" s="14"/>
      <c r="E8" s="15"/>
      <c r="F8" s="16"/>
      <c r="G8" s="17"/>
      <c r="H8" s="77"/>
      <c r="I8" s="78"/>
      <c r="J8" s="77"/>
      <c r="K8" s="78"/>
      <c r="L8" s="78"/>
      <c r="M8" s="78"/>
      <c r="N8" s="77"/>
      <c r="O8" s="78"/>
      <c r="P8" s="77"/>
      <c r="Q8" s="78"/>
      <c r="R8" s="77"/>
      <c r="S8" s="77"/>
      <c r="T8" s="77"/>
      <c r="X8" s="19"/>
    </row>
    <row r="9" spans="1:26" s="63" customFormat="1">
      <c r="A9" s="122" t="s">
        <v>59</v>
      </c>
      <c r="B9" s="21"/>
      <c r="C9" s="22"/>
      <c r="D9" s="22"/>
      <c r="E9" s="23"/>
      <c r="F9" s="24">
        <f>SUM(F10:F24)</f>
        <v>3444300</v>
      </c>
      <c r="G9" s="25">
        <f>SUM(G10:G24)</f>
        <v>3444300</v>
      </c>
      <c r="H9" s="24">
        <f t="shared" ref="H9:Q9" si="1">SUM(H10:H24)</f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>H9+J9+L9+N9+P9</f>
        <v>0</v>
      </c>
      <c r="S9" s="24">
        <f>I9+K9+M9+O9+Q9</f>
        <v>0</v>
      </c>
      <c r="T9" s="79"/>
      <c r="X9" s="64"/>
    </row>
    <row r="10" spans="1:26">
      <c r="A10" s="30">
        <v>1</v>
      </c>
      <c r="B10" s="110" t="s">
        <v>60</v>
      </c>
      <c r="C10" s="111">
        <v>1</v>
      </c>
      <c r="D10" s="111" t="s">
        <v>9</v>
      </c>
      <c r="E10" s="32">
        <v>570000</v>
      </c>
      <c r="F10" s="27">
        <f t="shared" ref="F10:F24" si="2">C10*E10</f>
        <v>570000</v>
      </c>
      <c r="G10" s="34">
        <v>570000</v>
      </c>
      <c r="H10" s="84"/>
      <c r="I10" s="85"/>
      <c r="J10" s="84"/>
      <c r="K10" s="85"/>
      <c r="L10" s="85"/>
      <c r="M10" s="85"/>
      <c r="N10" s="84"/>
      <c r="O10" s="85"/>
      <c r="P10" s="84"/>
      <c r="Q10" s="85"/>
      <c r="R10" s="84"/>
      <c r="S10" s="85"/>
      <c r="T10" s="85"/>
      <c r="U10" s="29"/>
    </row>
    <row r="11" spans="1:26">
      <c r="A11" s="26">
        <v>2</v>
      </c>
      <c r="B11" s="35" t="s">
        <v>61</v>
      </c>
      <c r="C11" s="26">
        <v>1</v>
      </c>
      <c r="D11" s="26" t="s">
        <v>9</v>
      </c>
      <c r="E11" s="32">
        <v>229000</v>
      </c>
      <c r="F11" s="27">
        <f t="shared" si="2"/>
        <v>229000</v>
      </c>
      <c r="G11" s="34">
        <v>229000</v>
      </c>
      <c r="H11" s="84"/>
      <c r="I11" s="85"/>
      <c r="J11" s="84"/>
      <c r="K11" s="85"/>
      <c r="L11" s="85"/>
      <c r="M11" s="85"/>
      <c r="N11" s="84"/>
      <c r="O11" s="85"/>
      <c r="P11" s="84"/>
      <c r="Q11" s="85"/>
      <c r="R11" s="84"/>
      <c r="S11" s="85"/>
      <c r="T11" s="85"/>
      <c r="U11" s="29"/>
    </row>
    <row r="12" spans="1:26">
      <c r="A12" s="30">
        <v>3</v>
      </c>
      <c r="B12" s="35" t="s">
        <v>62</v>
      </c>
      <c r="C12" s="36">
        <v>1</v>
      </c>
      <c r="D12" s="36" t="s">
        <v>1</v>
      </c>
      <c r="E12" s="37">
        <v>410000</v>
      </c>
      <c r="F12" s="27">
        <f t="shared" si="2"/>
        <v>410000</v>
      </c>
      <c r="G12" s="28">
        <v>410000</v>
      </c>
      <c r="H12" s="84"/>
      <c r="I12" s="86"/>
      <c r="J12" s="84"/>
      <c r="K12" s="86"/>
      <c r="L12" s="86"/>
      <c r="M12" s="86"/>
      <c r="N12" s="84"/>
      <c r="O12" s="86"/>
      <c r="P12" s="84"/>
      <c r="Q12" s="86"/>
      <c r="R12" s="84"/>
      <c r="S12" s="86"/>
      <c r="T12" s="86"/>
      <c r="U12" s="29"/>
    </row>
    <row r="13" spans="1:26">
      <c r="A13" s="26">
        <v>4</v>
      </c>
      <c r="B13" s="31" t="s">
        <v>63</v>
      </c>
      <c r="C13" s="30">
        <v>2</v>
      </c>
      <c r="D13" s="30" t="s">
        <v>9</v>
      </c>
      <c r="E13" s="32">
        <v>46500</v>
      </c>
      <c r="F13" s="27">
        <f t="shared" si="2"/>
        <v>93000</v>
      </c>
      <c r="G13" s="34">
        <v>93000</v>
      </c>
      <c r="H13" s="84"/>
      <c r="I13" s="86"/>
      <c r="J13" s="84"/>
      <c r="K13" s="86"/>
      <c r="L13" s="86"/>
      <c r="M13" s="86"/>
      <c r="N13" s="84"/>
      <c r="O13" s="86"/>
      <c r="P13" s="84"/>
      <c r="Q13" s="86"/>
      <c r="R13" s="84"/>
      <c r="S13" s="86"/>
      <c r="T13" s="86"/>
      <c r="U13" s="29"/>
    </row>
    <row r="14" spans="1:26">
      <c r="A14" s="30">
        <v>5</v>
      </c>
      <c r="B14" s="35" t="s">
        <v>64</v>
      </c>
      <c r="C14" s="36">
        <v>1</v>
      </c>
      <c r="D14" s="36" t="s">
        <v>9</v>
      </c>
      <c r="E14" s="37">
        <v>244000</v>
      </c>
      <c r="F14" s="27">
        <f t="shared" si="2"/>
        <v>244000</v>
      </c>
      <c r="G14" s="28">
        <v>244000</v>
      </c>
      <c r="H14" s="84"/>
      <c r="I14" s="86"/>
      <c r="J14" s="84"/>
      <c r="K14" s="86"/>
      <c r="L14" s="86"/>
      <c r="M14" s="86"/>
      <c r="N14" s="84"/>
      <c r="O14" s="86"/>
      <c r="P14" s="84"/>
      <c r="Q14" s="86"/>
      <c r="R14" s="84"/>
      <c r="S14" s="86"/>
      <c r="T14" s="86"/>
      <c r="U14" s="29"/>
    </row>
    <row r="15" spans="1:26">
      <c r="A15" s="26">
        <v>6</v>
      </c>
      <c r="B15" s="31" t="s">
        <v>65</v>
      </c>
      <c r="C15" s="30">
        <v>1</v>
      </c>
      <c r="D15" s="30" t="s">
        <v>9</v>
      </c>
      <c r="E15" s="32">
        <v>160900</v>
      </c>
      <c r="F15" s="27">
        <f t="shared" si="2"/>
        <v>160900</v>
      </c>
      <c r="G15" s="34">
        <v>160900</v>
      </c>
      <c r="H15" s="84"/>
      <c r="I15" s="86"/>
      <c r="J15" s="84"/>
      <c r="K15" s="86"/>
      <c r="L15" s="86"/>
      <c r="M15" s="86"/>
      <c r="N15" s="84"/>
      <c r="O15" s="86"/>
      <c r="P15" s="84"/>
      <c r="Q15" s="86"/>
      <c r="R15" s="84"/>
      <c r="S15" s="86"/>
      <c r="T15" s="86"/>
      <c r="U15" s="29"/>
    </row>
    <row r="16" spans="1:26">
      <c r="A16" s="30">
        <v>7</v>
      </c>
      <c r="B16" s="35" t="s">
        <v>66</v>
      </c>
      <c r="C16" s="36">
        <v>1</v>
      </c>
      <c r="D16" s="36" t="s">
        <v>9</v>
      </c>
      <c r="E16" s="37">
        <v>120000</v>
      </c>
      <c r="F16" s="27">
        <f t="shared" si="2"/>
        <v>120000</v>
      </c>
      <c r="G16" s="28">
        <v>120000</v>
      </c>
      <c r="H16" s="84"/>
      <c r="I16" s="86"/>
      <c r="J16" s="84"/>
      <c r="K16" s="86"/>
      <c r="L16" s="86"/>
      <c r="M16" s="86"/>
      <c r="N16" s="84"/>
      <c r="O16" s="86"/>
      <c r="P16" s="84"/>
      <c r="Q16" s="86"/>
      <c r="R16" s="84"/>
      <c r="S16" s="86"/>
      <c r="T16" s="86"/>
      <c r="U16" s="29"/>
    </row>
    <row r="17" spans="1:23">
      <c r="A17" s="26">
        <v>8</v>
      </c>
      <c r="B17" s="31" t="s">
        <v>67</v>
      </c>
      <c r="C17" s="30">
        <v>1</v>
      </c>
      <c r="D17" s="30" t="s">
        <v>10</v>
      </c>
      <c r="E17" s="32">
        <v>500000</v>
      </c>
      <c r="F17" s="27">
        <f t="shared" si="2"/>
        <v>500000</v>
      </c>
      <c r="G17" s="34">
        <v>500000</v>
      </c>
      <c r="H17" s="84"/>
      <c r="I17" s="86"/>
      <c r="J17" s="84"/>
      <c r="K17" s="86"/>
      <c r="L17" s="86"/>
      <c r="M17" s="86"/>
      <c r="N17" s="84"/>
      <c r="O17" s="86"/>
      <c r="P17" s="84"/>
      <c r="Q17" s="86"/>
      <c r="R17" s="84"/>
      <c r="S17" s="86"/>
      <c r="T17" s="86"/>
      <c r="U17" s="29"/>
    </row>
    <row r="18" spans="1:23">
      <c r="A18" s="30">
        <v>9</v>
      </c>
      <c r="B18" s="31" t="s">
        <v>68</v>
      </c>
      <c r="C18" s="121">
        <v>1</v>
      </c>
      <c r="D18" s="121" t="s">
        <v>9</v>
      </c>
      <c r="E18" s="37">
        <v>66000</v>
      </c>
      <c r="F18" s="27">
        <f t="shared" si="2"/>
        <v>66000</v>
      </c>
      <c r="G18" s="28">
        <v>66000</v>
      </c>
      <c r="H18" s="84"/>
      <c r="I18" s="86"/>
      <c r="J18" s="84"/>
      <c r="K18" s="86"/>
      <c r="L18" s="86"/>
      <c r="M18" s="86"/>
      <c r="N18" s="84"/>
      <c r="O18" s="86"/>
      <c r="P18" s="84"/>
      <c r="Q18" s="86"/>
      <c r="R18" s="84"/>
      <c r="S18" s="86"/>
      <c r="T18" s="86"/>
      <c r="U18" s="29"/>
    </row>
    <row r="19" spans="1:23">
      <c r="A19" s="26">
        <v>10</v>
      </c>
      <c r="B19" s="119" t="s">
        <v>69</v>
      </c>
      <c r="C19" s="120">
        <v>3</v>
      </c>
      <c r="D19" s="120" t="s">
        <v>10</v>
      </c>
      <c r="E19" s="32">
        <v>28500</v>
      </c>
      <c r="F19" s="27">
        <f t="shared" si="2"/>
        <v>85500</v>
      </c>
      <c r="G19" s="34">
        <v>85500</v>
      </c>
      <c r="H19" s="84"/>
      <c r="I19" s="85"/>
      <c r="J19" s="84"/>
      <c r="K19" s="85"/>
      <c r="L19" s="85"/>
      <c r="M19" s="85"/>
      <c r="N19" s="84"/>
      <c r="O19" s="85"/>
      <c r="P19" s="84"/>
      <c r="Q19" s="85"/>
      <c r="R19" s="84"/>
      <c r="S19" s="85"/>
      <c r="T19" s="85"/>
      <c r="U19" s="29"/>
    </row>
    <row r="20" spans="1:23">
      <c r="A20" s="30">
        <v>11</v>
      </c>
      <c r="B20" s="35" t="s">
        <v>70</v>
      </c>
      <c r="C20" s="26">
        <v>1</v>
      </c>
      <c r="D20" s="26" t="s">
        <v>10</v>
      </c>
      <c r="E20" s="32">
        <v>412000</v>
      </c>
      <c r="F20" s="27">
        <f t="shared" si="2"/>
        <v>412000</v>
      </c>
      <c r="G20" s="34">
        <v>412000</v>
      </c>
      <c r="H20" s="84"/>
      <c r="I20" s="85"/>
      <c r="J20" s="84"/>
      <c r="K20" s="85"/>
      <c r="L20" s="85"/>
      <c r="M20" s="85"/>
      <c r="N20" s="84"/>
      <c r="O20" s="85"/>
      <c r="P20" s="84"/>
      <c r="Q20" s="85"/>
      <c r="R20" s="84"/>
      <c r="S20" s="85"/>
      <c r="T20" s="85"/>
      <c r="U20" s="29"/>
    </row>
    <row r="21" spans="1:23" ht="48">
      <c r="A21" s="26">
        <v>12</v>
      </c>
      <c r="B21" s="35" t="s">
        <v>79</v>
      </c>
      <c r="C21" s="36">
        <v>1</v>
      </c>
      <c r="D21" s="36" t="s">
        <v>9</v>
      </c>
      <c r="E21" s="37">
        <v>390000</v>
      </c>
      <c r="F21" s="27">
        <f t="shared" si="2"/>
        <v>390000</v>
      </c>
      <c r="G21" s="28">
        <v>390000</v>
      </c>
      <c r="H21" s="84"/>
      <c r="I21" s="86"/>
      <c r="J21" s="84"/>
      <c r="K21" s="86"/>
      <c r="L21" s="86"/>
      <c r="M21" s="86"/>
      <c r="N21" s="84"/>
      <c r="O21" s="86"/>
      <c r="P21" s="84"/>
      <c r="Q21" s="86"/>
      <c r="R21" s="84"/>
      <c r="S21" s="86"/>
      <c r="T21" s="86"/>
      <c r="U21" s="29"/>
    </row>
    <row r="22" spans="1:23" ht="48">
      <c r="A22" s="30">
        <v>13</v>
      </c>
      <c r="B22" s="31" t="s">
        <v>83</v>
      </c>
      <c r="C22" s="30">
        <v>1</v>
      </c>
      <c r="D22" s="30" t="s">
        <v>9</v>
      </c>
      <c r="E22" s="32">
        <v>163900</v>
      </c>
      <c r="F22" s="27">
        <f t="shared" si="2"/>
        <v>163900</v>
      </c>
      <c r="G22" s="34">
        <v>163900</v>
      </c>
      <c r="H22" s="84"/>
      <c r="I22" s="86"/>
      <c r="J22" s="84"/>
      <c r="K22" s="86"/>
      <c r="L22" s="86"/>
      <c r="M22" s="86"/>
      <c r="N22" s="84"/>
      <c r="O22" s="86"/>
      <c r="P22" s="84"/>
      <c r="Q22" s="86"/>
      <c r="R22" s="84"/>
      <c r="S22" s="86"/>
      <c r="T22" s="86"/>
      <c r="U22" s="29"/>
    </row>
    <row r="23" spans="1:23">
      <c r="A23" s="26">
        <v>14</v>
      </c>
      <c r="B23" s="35"/>
      <c r="C23" s="36"/>
      <c r="D23" s="36"/>
      <c r="E23" s="37"/>
      <c r="F23" s="27">
        <f t="shared" si="2"/>
        <v>0</v>
      </c>
      <c r="G23" s="28"/>
      <c r="H23" s="84"/>
      <c r="I23" s="86"/>
      <c r="J23" s="84"/>
      <c r="K23" s="86"/>
      <c r="L23" s="86"/>
      <c r="M23" s="86"/>
      <c r="N23" s="84"/>
      <c r="O23" s="86"/>
      <c r="P23" s="84"/>
      <c r="Q23" s="86"/>
      <c r="R23" s="84"/>
      <c r="S23" s="86"/>
      <c r="T23" s="86"/>
      <c r="U23" s="29"/>
    </row>
    <row r="24" spans="1:23">
      <c r="A24" s="41">
        <v>15</v>
      </c>
      <c r="B24" s="48"/>
      <c r="C24" s="41"/>
      <c r="D24" s="41"/>
      <c r="E24" s="46"/>
      <c r="F24" s="46">
        <f t="shared" si="2"/>
        <v>0</v>
      </c>
      <c r="G24" s="44"/>
      <c r="H24" s="52"/>
      <c r="I24" s="89"/>
      <c r="J24" s="52"/>
      <c r="K24" s="89"/>
      <c r="L24" s="89"/>
      <c r="M24" s="89"/>
      <c r="N24" s="52"/>
      <c r="O24" s="89"/>
      <c r="P24" s="52"/>
      <c r="Q24" s="89"/>
      <c r="R24" s="52"/>
      <c r="S24" s="89"/>
      <c r="T24" s="89"/>
      <c r="U24" s="29"/>
    </row>
    <row r="25" spans="1:23" s="96" customFormat="1" ht="13.5" customHeight="1">
      <c r="A25" s="92"/>
      <c r="B25" s="93"/>
      <c r="C25" s="92"/>
      <c r="D25" s="92"/>
      <c r="E25" s="45"/>
      <c r="F25" s="45"/>
      <c r="G25" s="87"/>
      <c r="H25" s="94"/>
      <c r="I25" s="95"/>
      <c r="J25" s="94"/>
      <c r="K25" s="95"/>
      <c r="L25" s="95"/>
      <c r="M25" s="95"/>
      <c r="N25" s="94"/>
      <c r="O25" s="95"/>
      <c r="P25" s="94"/>
      <c r="Q25" s="95"/>
      <c r="R25" s="94"/>
      <c r="S25" s="95"/>
      <c r="T25" s="95"/>
      <c r="U25" s="49"/>
    </row>
    <row r="26" spans="1:23" s="103" customFormat="1" ht="20.100000000000001" customHeight="1">
      <c r="A26" s="152" t="s">
        <v>24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12"/>
      <c r="W26" s="112"/>
    </row>
    <row r="27" spans="1:23" s="103" customFormat="1" ht="20.100000000000001" customHeight="1">
      <c r="A27" s="98" t="s">
        <v>21</v>
      </c>
      <c r="B27" s="99" t="s">
        <v>25</v>
      </c>
      <c r="C27" s="100"/>
      <c r="D27" s="101"/>
      <c r="E27" s="101"/>
      <c r="F27" s="101"/>
      <c r="G27" s="112"/>
      <c r="H27" s="101"/>
      <c r="I27" s="112"/>
      <c r="J27" s="101"/>
      <c r="K27" s="112"/>
      <c r="L27" s="112"/>
      <c r="M27" s="112"/>
      <c r="N27" s="101"/>
      <c r="O27" s="112"/>
      <c r="P27" s="101"/>
      <c r="Q27" s="112"/>
      <c r="R27" s="101"/>
      <c r="S27" s="112"/>
      <c r="T27" s="112"/>
      <c r="U27" s="112"/>
      <c r="V27" s="112"/>
      <c r="W27" s="112"/>
    </row>
    <row r="28" spans="1:23" s="104" customFormat="1" ht="21.75">
      <c r="B28" s="104" t="s">
        <v>26</v>
      </c>
      <c r="G28" s="105"/>
      <c r="H28" s="101"/>
      <c r="I28" s="99"/>
      <c r="J28" s="101"/>
      <c r="K28" s="99"/>
      <c r="L28" s="99"/>
      <c r="M28" s="99"/>
      <c r="N28" s="101"/>
      <c r="O28" s="99"/>
      <c r="P28" s="101"/>
      <c r="Q28" s="99"/>
      <c r="R28" s="101"/>
      <c r="S28" s="99"/>
      <c r="T28" s="99"/>
    </row>
  </sheetData>
  <mergeCells count="18">
    <mergeCell ref="A26:U26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53" orientation="landscape" r:id="rId1"/>
  <headerFooter alignWithMargins="0">
    <oddFooter>&amp;C&amp;P/&amp;N&amp;R&amp;A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3"/>
  <sheetViews>
    <sheetView view="pageBreakPreview" zoomScaleSheetLayoutView="100" workbookViewId="0">
      <selection activeCell="L17" sqref="L17"/>
    </sheetView>
  </sheetViews>
  <sheetFormatPr defaultColWidth="9.140625" defaultRowHeight="24"/>
  <cols>
    <col min="1" max="1" width="5.28515625" style="2" customWidth="1"/>
    <col min="2" max="2" width="60.7109375" style="2" customWidth="1"/>
    <col min="3" max="3" width="8.140625" style="2" customWidth="1"/>
    <col min="4" max="4" width="7.7109375" style="2" customWidth="1"/>
    <col min="5" max="5" width="11.42578125" style="2" customWidth="1"/>
    <col min="6" max="6" width="12.7109375" style="2" customWidth="1"/>
    <col min="7" max="7" width="13.5703125" style="47" customWidth="1"/>
    <col min="8" max="8" width="7.140625" style="53" customWidth="1"/>
    <col min="9" max="9" width="7.140625" style="71" customWidth="1"/>
    <col min="10" max="10" width="7.140625" style="53" customWidth="1"/>
    <col min="11" max="13" width="7.140625" style="71" customWidth="1"/>
    <col min="14" max="14" width="7.140625" style="53" customWidth="1"/>
    <col min="15" max="15" width="7.140625" style="71" customWidth="1"/>
    <col min="16" max="16" width="7.140625" style="53" customWidth="1"/>
    <col min="17" max="17" width="7.140625" style="71" customWidth="1"/>
    <col min="18" max="18" width="7.140625" style="53" customWidth="1"/>
    <col min="19" max="19" width="7.140625" style="71" customWidth="1"/>
    <col min="20" max="20" width="10.140625" style="71" customWidth="1"/>
    <col min="21" max="21" width="13.28515625" style="2" customWidth="1"/>
    <col min="22" max="22" width="11.5703125" style="2" bestFit="1" customWidth="1"/>
    <col min="23" max="23" width="9.85546875" style="2" bestFit="1" customWidth="1"/>
    <col min="24" max="24" width="14.140625" style="2" customWidth="1"/>
    <col min="25" max="25" width="21.85546875" style="2" customWidth="1"/>
    <col min="26" max="26" width="15.42578125" style="2" customWidth="1"/>
    <col min="27" max="16384" width="9.140625" style="2"/>
  </cols>
  <sheetData>
    <row r="1" spans="1:26" s="74" customFormat="1" ht="27.75">
      <c r="A1" s="1" t="s">
        <v>34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07" t="s">
        <v>28</v>
      </c>
    </row>
    <row r="2" spans="1:26" s="74" customFormat="1" ht="27.75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88"/>
    </row>
    <row r="3" spans="1:26" s="4" customFormat="1" ht="13.5" customHeight="1">
      <c r="A3" s="3"/>
      <c r="G3" s="5"/>
      <c r="H3" s="51"/>
      <c r="I3" s="51"/>
      <c r="J3" s="51"/>
      <c r="K3" s="65"/>
      <c r="L3" s="65"/>
      <c r="M3" s="65"/>
      <c r="N3" s="51"/>
      <c r="O3" s="65"/>
      <c r="P3" s="51"/>
      <c r="Q3" s="65"/>
      <c r="R3" s="66"/>
      <c r="S3" s="65"/>
      <c r="T3" s="65"/>
    </row>
    <row r="4" spans="1:26" s="6" customFormat="1" ht="24" customHeight="1">
      <c r="A4" s="138" t="s">
        <v>0</v>
      </c>
      <c r="B4" s="140" t="s">
        <v>1</v>
      </c>
      <c r="C4" s="142" t="s">
        <v>36</v>
      </c>
      <c r="D4" s="143"/>
      <c r="E4" s="143"/>
      <c r="F4" s="143"/>
      <c r="G4" s="144"/>
      <c r="H4" s="147" t="s">
        <v>22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53" t="s">
        <v>23</v>
      </c>
    </row>
    <row r="5" spans="1:26" s="6" customFormat="1" ht="24" customHeight="1">
      <c r="A5" s="138"/>
      <c r="B5" s="140"/>
      <c r="C5" s="145" t="s">
        <v>2</v>
      </c>
      <c r="D5" s="145" t="s">
        <v>3</v>
      </c>
      <c r="E5" s="145" t="s">
        <v>4</v>
      </c>
      <c r="F5" s="145" t="s">
        <v>5</v>
      </c>
      <c r="G5" s="150" t="s">
        <v>37</v>
      </c>
      <c r="H5" s="147">
        <v>2566</v>
      </c>
      <c r="I5" s="147"/>
      <c r="J5" s="147">
        <v>2567</v>
      </c>
      <c r="K5" s="147"/>
      <c r="L5" s="148">
        <v>2568</v>
      </c>
      <c r="M5" s="149"/>
      <c r="N5" s="147">
        <v>2569</v>
      </c>
      <c r="O5" s="147"/>
      <c r="P5" s="147">
        <v>2570</v>
      </c>
      <c r="Q5" s="147"/>
      <c r="R5" s="147" t="s">
        <v>17</v>
      </c>
      <c r="S5" s="147"/>
      <c r="T5" s="153"/>
    </row>
    <row r="6" spans="1:26" s="6" customFormat="1" ht="51.75" customHeight="1">
      <c r="A6" s="139"/>
      <c r="B6" s="141"/>
      <c r="C6" s="146"/>
      <c r="D6" s="146"/>
      <c r="E6" s="146"/>
      <c r="F6" s="146"/>
      <c r="G6" s="151"/>
      <c r="H6" s="80" t="s">
        <v>18</v>
      </c>
      <c r="I6" s="80" t="s">
        <v>19</v>
      </c>
      <c r="J6" s="80" t="s">
        <v>18</v>
      </c>
      <c r="K6" s="80" t="s">
        <v>19</v>
      </c>
      <c r="L6" s="80" t="s">
        <v>18</v>
      </c>
      <c r="M6" s="80" t="s">
        <v>19</v>
      </c>
      <c r="N6" s="80" t="s">
        <v>18</v>
      </c>
      <c r="O6" s="80" t="s">
        <v>19</v>
      </c>
      <c r="P6" s="80" t="s">
        <v>18</v>
      </c>
      <c r="Q6" s="80" t="s">
        <v>19</v>
      </c>
      <c r="R6" s="80" t="s">
        <v>18</v>
      </c>
      <c r="S6" s="80" t="s">
        <v>19</v>
      </c>
      <c r="T6" s="153"/>
    </row>
    <row r="7" spans="1:26" s="61" customFormat="1">
      <c r="A7" s="54" t="s">
        <v>6</v>
      </c>
      <c r="B7" s="55"/>
      <c r="C7" s="56"/>
      <c r="D7" s="56"/>
      <c r="E7" s="57"/>
      <c r="F7" s="58">
        <f>F9</f>
        <v>240800</v>
      </c>
      <c r="G7" s="59">
        <f t="shared" ref="G7:Q7" si="0">G9</f>
        <v>240800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>H7+J7+L7+N7+P7</f>
        <v>0</v>
      </c>
      <c r="S7" s="58">
        <f>I7+K7+M7+O7+Q7</f>
        <v>0</v>
      </c>
      <c r="T7" s="75"/>
      <c r="U7" s="60"/>
      <c r="X7" s="60" t="e">
        <f>#REF!+'[3]สรุปสิ่งก่อสร้าง ขอ64'!$H$5+[4]แปรรูปอาหาร!$H$8+[4]ยานยนต์!$H$8</f>
        <v>#REF!</v>
      </c>
      <c r="Y7" s="62">
        <v>29831600</v>
      </c>
      <c r="Z7" s="60" t="e">
        <f>X7+Y7</f>
        <v>#REF!</v>
      </c>
    </row>
    <row r="8" spans="1:26" s="18" customFormat="1">
      <c r="A8" s="12" t="s">
        <v>7</v>
      </c>
      <c r="B8" s="13"/>
      <c r="C8" s="14"/>
      <c r="D8" s="14"/>
      <c r="E8" s="15"/>
      <c r="F8" s="16"/>
      <c r="G8" s="17"/>
      <c r="H8" s="77"/>
      <c r="I8" s="78"/>
      <c r="J8" s="77"/>
      <c r="K8" s="78"/>
      <c r="L8" s="78"/>
      <c r="M8" s="78"/>
      <c r="N8" s="77"/>
      <c r="O8" s="78"/>
      <c r="P8" s="77"/>
      <c r="Q8" s="78"/>
      <c r="R8" s="77"/>
      <c r="S8" s="77"/>
      <c r="T8" s="77"/>
      <c r="X8" s="19"/>
    </row>
    <row r="9" spans="1:26" s="63" customFormat="1">
      <c r="A9" s="20" t="s">
        <v>13</v>
      </c>
      <c r="B9" s="21"/>
      <c r="C9" s="22"/>
      <c r="D9" s="22"/>
      <c r="E9" s="23"/>
      <c r="F9" s="24">
        <f t="shared" ref="F9:Q9" si="1">SUM(F10:F19)</f>
        <v>240800</v>
      </c>
      <c r="G9" s="25">
        <f t="shared" si="1"/>
        <v>240800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>H9+J9+L9+N9+P9</f>
        <v>0</v>
      </c>
      <c r="S9" s="24">
        <f>I9+K9+M9+O9+Q9</f>
        <v>0</v>
      </c>
      <c r="T9" s="79"/>
      <c r="X9" s="64"/>
    </row>
    <row r="10" spans="1:26">
      <c r="A10" s="30">
        <v>1</v>
      </c>
      <c r="B10" s="110" t="s">
        <v>58</v>
      </c>
      <c r="C10" s="111">
        <v>2</v>
      </c>
      <c r="D10" s="111" t="s">
        <v>9</v>
      </c>
      <c r="E10" s="32">
        <v>120400</v>
      </c>
      <c r="F10" s="27">
        <f t="shared" ref="F10:F19" si="2">C10*E10</f>
        <v>240800</v>
      </c>
      <c r="G10" s="34">
        <v>240800</v>
      </c>
      <c r="H10" s="84"/>
      <c r="I10" s="85"/>
      <c r="J10" s="84"/>
      <c r="K10" s="85"/>
      <c r="L10" s="85"/>
      <c r="M10" s="85"/>
      <c r="N10" s="84"/>
      <c r="O10" s="85"/>
      <c r="P10" s="84"/>
      <c r="Q10" s="85"/>
      <c r="R10" s="84"/>
      <c r="S10" s="85"/>
      <c r="T10" s="85"/>
      <c r="U10" s="29"/>
    </row>
    <row r="11" spans="1:26">
      <c r="A11" s="26">
        <v>2</v>
      </c>
      <c r="B11" s="35"/>
      <c r="C11" s="26"/>
      <c r="D11" s="26"/>
      <c r="E11" s="32"/>
      <c r="F11" s="27">
        <f t="shared" si="2"/>
        <v>0</v>
      </c>
      <c r="G11" s="34"/>
      <c r="H11" s="84"/>
      <c r="I11" s="85"/>
      <c r="J11" s="84"/>
      <c r="K11" s="85"/>
      <c r="L11" s="85"/>
      <c r="M11" s="85"/>
      <c r="N11" s="84"/>
      <c r="O11" s="85"/>
      <c r="P11" s="84"/>
      <c r="Q11" s="85"/>
      <c r="R11" s="84"/>
      <c r="S11" s="85"/>
      <c r="T11" s="85"/>
      <c r="U11" s="29"/>
    </row>
    <row r="12" spans="1:26">
      <c r="A12" s="30">
        <v>3</v>
      </c>
      <c r="B12" s="35"/>
      <c r="C12" s="36"/>
      <c r="D12" s="36"/>
      <c r="E12" s="37"/>
      <c r="F12" s="27">
        <f t="shared" si="2"/>
        <v>0</v>
      </c>
      <c r="G12" s="28"/>
      <c r="H12" s="84"/>
      <c r="I12" s="86"/>
      <c r="J12" s="84"/>
      <c r="K12" s="86"/>
      <c r="L12" s="86"/>
      <c r="M12" s="86"/>
      <c r="N12" s="84"/>
      <c r="O12" s="86"/>
      <c r="P12" s="84"/>
      <c r="Q12" s="86"/>
      <c r="R12" s="84"/>
      <c r="S12" s="86"/>
      <c r="T12" s="86"/>
      <c r="U12" s="29"/>
    </row>
    <row r="13" spans="1:26">
      <c r="A13" s="26">
        <v>4</v>
      </c>
      <c r="B13" s="31"/>
      <c r="C13" s="30"/>
      <c r="D13" s="30"/>
      <c r="E13" s="32"/>
      <c r="F13" s="27">
        <f t="shared" si="2"/>
        <v>0</v>
      </c>
      <c r="G13" s="34"/>
      <c r="H13" s="84"/>
      <c r="I13" s="86"/>
      <c r="J13" s="84"/>
      <c r="K13" s="86"/>
      <c r="L13" s="86"/>
      <c r="M13" s="86"/>
      <c r="N13" s="84"/>
      <c r="O13" s="86"/>
      <c r="P13" s="84"/>
      <c r="Q13" s="86"/>
      <c r="R13" s="84"/>
      <c r="S13" s="86"/>
      <c r="T13" s="86"/>
      <c r="U13" s="29"/>
    </row>
    <row r="14" spans="1:26">
      <c r="A14" s="30">
        <v>5</v>
      </c>
      <c r="B14" s="35"/>
      <c r="C14" s="36"/>
      <c r="D14" s="36"/>
      <c r="E14" s="37"/>
      <c r="F14" s="27">
        <f t="shared" si="2"/>
        <v>0</v>
      </c>
      <c r="G14" s="28"/>
      <c r="H14" s="84"/>
      <c r="I14" s="86"/>
      <c r="J14" s="84"/>
      <c r="K14" s="86"/>
      <c r="L14" s="86"/>
      <c r="M14" s="86"/>
      <c r="N14" s="84"/>
      <c r="O14" s="86"/>
      <c r="P14" s="84"/>
      <c r="Q14" s="86"/>
      <c r="R14" s="84"/>
      <c r="S14" s="86"/>
      <c r="T14" s="86"/>
      <c r="U14" s="29"/>
    </row>
    <row r="15" spans="1:26">
      <c r="A15" s="26">
        <v>6</v>
      </c>
      <c r="B15" s="31"/>
      <c r="C15" s="30"/>
      <c r="D15" s="30"/>
      <c r="E15" s="32"/>
      <c r="F15" s="27">
        <f t="shared" si="2"/>
        <v>0</v>
      </c>
      <c r="G15" s="34"/>
      <c r="H15" s="84"/>
      <c r="I15" s="86"/>
      <c r="J15" s="84"/>
      <c r="K15" s="86"/>
      <c r="L15" s="86"/>
      <c r="M15" s="86"/>
      <c r="N15" s="84"/>
      <c r="O15" s="86"/>
      <c r="P15" s="84"/>
      <c r="Q15" s="86"/>
      <c r="R15" s="84"/>
      <c r="S15" s="86"/>
      <c r="T15" s="86"/>
      <c r="U15" s="29"/>
    </row>
    <row r="16" spans="1:26">
      <c r="A16" s="30">
        <v>7</v>
      </c>
      <c r="B16" s="35"/>
      <c r="C16" s="36"/>
      <c r="D16" s="36"/>
      <c r="E16" s="37"/>
      <c r="F16" s="27">
        <f t="shared" si="2"/>
        <v>0</v>
      </c>
      <c r="G16" s="28"/>
      <c r="H16" s="84"/>
      <c r="I16" s="86"/>
      <c r="J16" s="84"/>
      <c r="K16" s="86"/>
      <c r="L16" s="86"/>
      <c r="M16" s="86"/>
      <c r="N16" s="84"/>
      <c r="O16" s="86"/>
      <c r="P16" s="84"/>
      <c r="Q16" s="86"/>
      <c r="R16" s="84"/>
      <c r="S16" s="86"/>
      <c r="T16" s="86"/>
      <c r="U16" s="29"/>
    </row>
    <row r="17" spans="1:23">
      <c r="A17" s="26">
        <v>8</v>
      </c>
      <c r="B17" s="31"/>
      <c r="C17" s="30"/>
      <c r="D17" s="30"/>
      <c r="E17" s="32"/>
      <c r="F17" s="27">
        <f t="shared" si="2"/>
        <v>0</v>
      </c>
      <c r="G17" s="34"/>
      <c r="H17" s="84"/>
      <c r="I17" s="86"/>
      <c r="J17" s="84"/>
      <c r="K17" s="86"/>
      <c r="L17" s="86"/>
      <c r="M17" s="86"/>
      <c r="N17" s="84"/>
      <c r="O17" s="86"/>
      <c r="P17" s="84"/>
      <c r="Q17" s="86"/>
      <c r="R17" s="84"/>
      <c r="S17" s="86"/>
      <c r="T17" s="86"/>
      <c r="U17" s="29"/>
    </row>
    <row r="18" spans="1:23">
      <c r="A18" s="30">
        <v>9</v>
      </c>
      <c r="B18" s="35"/>
      <c r="C18" s="36"/>
      <c r="D18" s="36"/>
      <c r="E18" s="37"/>
      <c r="F18" s="27">
        <f t="shared" si="2"/>
        <v>0</v>
      </c>
      <c r="G18" s="28"/>
      <c r="H18" s="84"/>
      <c r="I18" s="86"/>
      <c r="J18" s="84"/>
      <c r="K18" s="86"/>
      <c r="L18" s="86"/>
      <c r="M18" s="86"/>
      <c r="N18" s="84"/>
      <c r="O18" s="86"/>
      <c r="P18" s="84"/>
      <c r="Q18" s="86"/>
      <c r="R18" s="84"/>
      <c r="S18" s="86"/>
      <c r="T18" s="86"/>
      <c r="U18" s="29"/>
    </row>
    <row r="19" spans="1:23">
      <c r="A19" s="41">
        <v>10</v>
      </c>
      <c r="B19" s="48"/>
      <c r="C19" s="41"/>
      <c r="D19" s="41"/>
      <c r="E19" s="46"/>
      <c r="F19" s="46">
        <f t="shared" si="2"/>
        <v>0</v>
      </c>
      <c r="G19" s="44"/>
      <c r="H19" s="52"/>
      <c r="I19" s="89"/>
      <c r="J19" s="52"/>
      <c r="K19" s="89"/>
      <c r="L19" s="89"/>
      <c r="M19" s="89"/>
      <c r="N19" s="52"/>
      <c r="O19" s="89"/>
      <c r="P19" s="52"/>
      <c r="Q19" s="89"/>
      <c r="R19" s="52"/>
      <c r="S19" s="89"/>
      <c r="T19" s="89"/>
      <c r="U19" s="29"/>
    </row>
    <row r="20" spans="1:23" s="96" customFormat="1" ht="13.5" customHeight="1">
      <c r="A20" s="92"/>
      <c r="B20" s="93"/>
      <c r="C20" s="92"/>
      <c r="D20" s="92"/>
      <c r="E20" s="45"/>
      <c r="F20" s="45"/>
      <c r="G20" s="87"/>
      <c r="H20" s="94"/>
      <c r="I20" s="95"/>
      <c r="J20" s="94"/>
      <c r="K20" s="95"/>
      <c r="L20" s="95"/>
      <c r="M20" s="95"/>
      <c r="N20" s="94"/>
      <c r="O20" s="95"/>
      <c r="P20" s="94"/>
      <c r="Q20" s="95"/>
      <c r="R20" s="94"/>
      <c r="S20" s="95"/>
      <c r="T20" s="95"/>
      <c r="U20" s="49"/>
    </row>
    <row r="21" spans="1:23" s="103" customFormat="1" ht="20.100000000000001" customHeight="1">
      <c r="A21" s="152" t="s">
        <v>24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08"/>
      <c r="W21" s="108"/>
    </row>
    <row r="22" spans="1:23" s="103" customFormat="1" ht="20.100000000000001" customHeight="1">
      <c r="A22" s="98" t="s">
        <v>21</v>
      </c>
      <c r="B22" s="99" t="s">
        <v>25</v>
      </c>
      <c r="C22" s="100"/>
      <c r="D22" s="101"/>
      <c r="E22" s="101"/>
      <c r="F22" s="101"/>
      <c r="G22" s="108"/>
      <c r="H22" s="101"/>
      <c r="I22" s="108"/>
      <c r="J22" s="101"/>
      <c r="K22" s="108"/>
      <c r="L22" s="108"/>
      <c r="M22" s="108"/>
      <c r="N22" s="101"/>
      <c r="O22" s="108"/>
      <c r="P22" s="101"/>
      <c r="Q22" s="108"/>
      <c r="R22" s="101"/>
      <c r="S22" s="108"/>
      <c r="T22" s="108"/>
      <c r="U22" s="108"/>
      <c r="V22" s="108"/>
      <c r="W22" s="108"/>
    </row>
    <row r="23" spans="1:23" s="104" customFormat="1" ht="21.75">
      <c r="B23" s="104" t="s">
        <v>26</v>
      </c>
      <c r="G23" s="105"/>
      <c r="H23" s="101"/>
      <c r="I23" s="99"/>
      <c r="J23" s="101"/>
      <c r="K23" s="99"/>
      <c r="L23" s="99"/>
      <c r="M23" s="99"/>
      <c r="N23" s="101"/>
      <c r="O23" s="99"/>
      <c r="P23" s="101"/>
      <c r="Q23" s="99"/>
      <c r="R23" s="101"/>
      <c r="S23" s="99"/>
      <c r="T23" s="99"/>
    </row>
  </sheetData>
  <mergeCells count="18">
    <mergeCell ref="A21:U21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53" orientation="landscape" r:id="rId1"/>
  <headerFooter alignWithMargins="0">
    <oddFooter>&amp;C&amp;P/&amp;N&amp;R&amp;A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3"/>
  <sheetViews>
    <sheetView view="pageBreakPreview" zoomScaleSheetLayoutView="100" workbookViewId="0">
      <selection activeCell="K14" sqref="K14:K15"/>
    </sheetView>
  </sheetViews>
  <sheetFormatPr defaultColWidth="9.140625" defaultRowHeight="24"/>
  <cols>
    <col min="1" max="1" width="5.28515625" style="2" customWidth="1"/>
    <col min="2" max="2" width="60.7109375" style="2" customWidth="1"/>
    <col min="3" max="3" width="8.28515625" style="2" customWidth="1"/>
    <col min="4" max="4" width="7.7109375" style="2" customWidth="1"/>
    <col min="5" max="5" width="11.42578125" style="2" customWidth="1"/>
    <col min="6" max="6" width="12.7109375" style="2" customWidth="1"/>
    <col min="7" max="7" width="13.5703125" style="47" customWidth="1"/>
    <col min="8" max="8" width="7.140625" style="53" customWidth="1"/>
    <col min="9" max="9" width="7.140625" style="71" customWidth="1"/>
    <col min="10" max="10" width="7.140625" style="53" customWidth="1"/>
    <col min="11" max="13" width="7.140625" style="71" customWidth="1"/>
    <col min="14" max="14" width="7.140625" style="53" customWidth="1"/>
    <col min="15" max="15" width="7.140625" style="71" customWidth="1"/>
    <col min="16" max="16" width="7.140625" style="53" customWidth="1"/>
    <col min="17" max="17" width="7.140625" style="71" customWidth="1"/>
    <col min="18" max="18" width="7.140625" style="53" customWidth="1"/>
    <col min="19" max="19" width="7.140625" style="71" customWidth="1"/>
    <col min="20" max="20" width="10.140625" style="71" customWidth="1"/>
    <col min="21" max="21" width="13.28515625" style="2" customWidth="1"/>
    <col min="22" max="22" width="11.5703125" style="2" bestFit="1" customWidth="1"/>
    <col min="23" max="23" width="9.85546875" style="2" bestFit="1" customWidth="1"/>
    <col min="24" max="24" width="14.140625" style="2" customWidth="1"/>
    <col min="25" max="25" width="21.85546875" style="2" customWidth="1"/>
    <col min="26" max="26" width="15.42578125" style="2" customWidth="1"/>
    <col min="27" max="16384" width="9.140625" style="2"/>
  </cols>
  <sheetData>
    <row r="1" spans="1:26" s="74" customFormat="1" ht="27.75">
      <c r="A1" s="1" t="s">
        <v>34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07" t="s">
        <v>28</v>
      </c>
    </row>
    <row r="2" spans="1:26" s="74" customFormat="1" ht="27.75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88"/>
    </row>
    <row r="3" spans="1:26" s="4" customFormat="1" ht="13.5" customHeight="1">
      <c r="A3" s="3"/>
      <c r="G3" s="5"/>
      <c r="H3" s="51"/>
      <c r="I3" s="51"/>
      <c r="J3" s="51"/>
      <c r="K3" s="65"/>
      <c r="L3" s="65"/>
      <c r="M3" s="65"/>
      <c r="N3" s="51"/>
      <c r="O3" s="65"/>
      <c r="P3" s="51"/>
      <c r="Q3" s="65"/>
      <c r="R3" s="66"/>
      <c r="S3" s="65"/>
      <c r="T3" s="65"/>
    </row>
    <row r="4" spans="1:26" s="6" customFormat="1" ht="24" customHeight="1">
      <c r="A4" s="138" t="s">
        <v>0</v>
      </c>
      <c r="B4" s="140" t="s">
        <v>1</v>
      </c>
      <c r="C4" s="142" t="s">
        <v>36</v>
      </c>
      <c r="D4" s="143"/>
      <c r="E4" s="143"/>
      <c r="F4" s="143"/>
      <c r="G4" s="144"/>
      <c r="H4" s="147" t="s">
        <v>22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53" t="s">
        <v>23</v>
      </c>
    </row>
    <row r="5" spans="1:26" s="6" customFormat="1" ht="24" customHeight="1">
      <c r="A5" s="138"/>
      <c r="B5" s="140"/>
      <c r="C5" s="145" t="s">
        <v>2</v>
      </c>
      <c r="D5" s="145" t="s">
        <v>3</v>
      </c>
      <c r="E5" s="145" t="s">
        <v>4</v>
      </c>
      <c r="F5" s="145" t="s">
        <v>5</v>
      </c>
      <c r="G5" s="150" t="s">
        <v>37</v>
      </c>
      <c r="H5" s="147">
        <v>2566</v>
      </c>
      <c r="I5" s="147"/>
      <c r="J5" s="147">
        <v>2567</v>
      </c>
      <c r="K5" s="147"/>
      <c r="L5" s="148">
        <v>2568</v>
      </c>
      <c r="M5" s="149"/>
      <c r="N5" s="147">
        <v>2569</v>
      </c>
      <c r="O5" s="147"/>
      <c r="P5" s="147">
        <v>2570</v>
      </c>
      <c r="Q5" s="147"/>
      <c r="R5" s="147" t="s">
        <v>17</v>
      </c>
      <c r="S5" s="147"/>
      <c r="T5" s="153"/>
    </row>
    <row r="6" spans="1:26" s="6" customFormat="1" ht="51.75" customHeight="1">
      <c r="A6" s="139"/>
      <c r="B6" s="141"/>
      <c r="C6" s="146"/>
      <c r="D6" s="146"/>
      <c r="E6" s="146"/>
      <c r="F6" s="146"/>
      <c r="G6" s="151"/>
      <c r="H6" s="80" t="s">
        <v>18</v>
      </c>
      <c r="I6" s="80" t="s">
        <v>19</v>
      </c>
      <c r="J6" s="80" t="s">
        <v>18</v>
      </c>
      <c r="K6" s="80" t="s">
        <v>19</v>
      </c>
      <c r="L6" s="80" t="s">
        <v>18</v>
      </c>
      <c r="M6" s="80" t="s">
        <v>19</v>
      </c>
      <c r="N6" s="80" t="s">
        <v>18</v>
      </c>
      <c r="O6" s="80" t="s">
        <v>19</v>
      </c>
      <c r="P6" s="80" t="s">
        <v>18</v>
      </c>
      <c r="Q6" s="80" t="s">
        <v>19</v>
      </c>
      <c r="R6" s="80" t="s">
        <v>18</v>
      </c>
      <c r="S6" s="80" t="s">
        <v>19</v>
      </c>
      <c r="T6" s="153"/>
    </row>
    <row r="7" spans="1:26" s="61" customFormat="1">
      <c r="A7" s="54" t="s">
        <v>6</v>
      </c>
      <c r="B7" s="55"/>
      <c r="C7" s="56"/>
      <c r="D7" s="56"/>
      <c r="E7" s="57"/>
      <c r="F7" s="58">
        <f>F9</f>
        <v>9122100</v>
      </c>
      <c r="G7" s="59">
        <f t="shared" ref="G7:Q7" si="0">G9</f>
        <v>9122100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>H7+J7+L7+N7+P7</f>
        <v>0</v>
      </c>
      <c r="S7" s="58">
        <f>I7+K7+M7+O7+Q7</f>
        <v>0</v>
      </c>
      <c r="T7" s="75"/>
      <c r="U7" s="60"/>
      <c r="X7" s="60" t="e">
        <f>#REF!+'[3]สรุปสิ่งก่อสร้าง ขอ64'!$H$5+[4]แปรรูปอาหาร!$H$8+[4]ยานยนต์!$H$8</f>
        <v>#REF!</v>
      </c>
      <c r="Y7" s="62">
        <v>29831600</v>
      </c>
      <c r="Z7" s="60" t="e">
        <f>X7+Y7</f>
        <v>#REF!</v>
      </c>
    </row>
    <row r="8" spans="1:26" s="18" customFormat="1">
      <c r="A8" s="12" t="s">
        <v>7</v>
      </c>
      <c r="B8" s="13"/>
      <c r="C8" s="14"/>
      <c r="D8" s="14"/>
      <c r="E8" s="15"/>
      <c r="F8" s="16"/>
      <c r="G8" s="17"/>
      <c r="H8" s="77"/>
      <c r="I8" s="78"/>
      <c r="J8" s="77"/>
      <c r="K8" s="78"/>
      <c r="L8" s="78"/>
      <c r="M8" s="78"/>
      <c r="N8" s="77"/>
      <c r="O8" s="78"/>
      <c r="P8" s="77"/>
      <c r="Q8" s="78"/>
      <c r="R8" s="77"/>
      <c r="S8" s="77"/>
      <c r="T8" s="77"/>
      <c r="X8" s="19"/>
    </row>
    <row r="9" spans="1:26" s="63" customFormat="1">
      <c r="A9" s="20" t="s">
        <v>71</v>
      </c>
      <c r="B9" s="21"/>
      <c r="C9" s="22"/>
      <c r="D9" s="22"/>
      <c r="E9" s="23"/>
      <c r="F9" s="24">
        <f>SUM(F10:F19)</f>
        <v>9122100</v>
      </c>
      <c r="G9" s="25">
        <f t="shared" ref="G9:Q9" si="1">SUM(G10:G19)</f>
        <v>9122100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>H9+J9+L9+N9+P9</f>
        <v>0</v>
      </c>
      <c r="S9" s="24">
        <f>I9+K9+M9+O9+Q9</f>
        <v>0</v>
      </c>
      <c r="T9" s="79"/>
      <c r="X9" s="64"/>
    </row>
    <row r="10" spans="1:26">
      <c r="A10" s="30">
        <v>1</v>
      </c>
      <c r="B10" s="110" t="s">
        <v>72</v>
      </c>
      <c r="C10" s="111">
        <v>1</v>
      </c>
      <c r="D10" s="111" t="s">
        <v>9</v>
      </c>
      <c r="E10" s="32">
        <v>7950000</v>
      </c>
      <c r="F10" s="27">
        <f t="shared" ref="F10:F19" si="2">C10*E10</f>
        <v>7950000</v>
      </c>
      <c r="G10" s="34">
        <v>7950000</v>
      </c>
      <c r="H10" s="84"/>
      <c r="I10" s="85"/>
      <c r="J10" s="84"/>
      <c r="K10" s="85"/>
      <c r="L10" s="85"/>
      <c r="M10" s="85"/>
      <c r="N10" s="84"/>
      <c r="O10" s="85"/>
      <c r="P10" s="84"/>
      <c r="Q10" s="85"/>
      <c r="R10" s="84"/>
      <c r="S10" s="85"/>
      <c r="T10" s="85"/>
      <c r="U10" s="29"/>
    </row>
    <row r="11" spans="1:26">
      <c r="A11" s="26">
        <v>2</v>
      </c>
      <c r="B11" s="35" t="s">
        <v>73</v>
      </c>
      <c r="C11" s="26">
        <v>1</v>
      </c>
      <c r="D11" s="26" t="s">
        <v>9</v>
      </c>
      <c r="E11" s="32">
        <v>498000</v>
      </c>
      <c r="F11" s="27">
        <f t="shared" si="2"/>
        <v>498000</v>
      </c>
      <c r="G11" s="34">
        <v>498000</v>
      </c>
      <c r="H11" s="84"/>
      <c r="I11" s="85"/>
      <c r="J11" s="84"/>
      <c r="K11" s="85"/>
      <c r="L11" s="85"/>
      <c r="M11" s="85"/>
      <c r="N11" s="84"/>
      <c r="O11" s="85"/>
      <c r="P11" s="84"/>
      <c r="Q11" s="85"/>
      <c r="R11" s="84"/>
      <c r="S11" s="85"/>
      <c r="T11" s="85"/>
      <c r="U11" s="29"/>
    </row>
    <row r="12" spans="1:26">
      <c r="A12" s="30">
        <v>3</v>
      </c>
      <c r="B12" s="35" t="s">
        <v>80</v>
      </c>
      <c r="C12" s="36">
        <v>1</v>
      </c>
      <c r="D12" s="36" t="s">
        <v>15</v>
      </c>
      <c r="E12" s="37">
        <v>99510</v>
      </c>
      <c r="F12" s="27">
        <f t="shared" si="2"/>
        <v>99510</v>
      </c>
      <c r="G12" s="28">
        <v>99510</v>
      </c>
      <c r="H12" s="84"/>
      <c r="I12" s="86"/>
      <c r="J12" s="84"/>
      <c r="K12" s="86"/>
      <c r="L12" s="86"/>
      <c r="M12" s="86"/>
      <c r="N12" s="84"/>
      <c r="O12" s="86"/>
      <c r="P12" s="84"/>
      <c r="Q12" s="86"/>
      <c r="R12" s="84"/>
      <c r="S12" s="86"/>
      <c r="T12" s="86"/>
      <c r="U12" s="29"/>
    </row>
    <row r="13" spans="1:26">
      <c r="A13" s="26">
        <v>4</v>
      </c>
      <c r="B13" s="31" t="s">
        <v>81</v>
      </c>
      <c r="C13" s="30">
        <v>1</v>
      </c>
      <c r="D13" s="30" t="s">
        <v>15</v>
      </c>
      <c r="E13" s="32">
        <v>77040</v>
      </c>
      <c r="F13" s="27">
        <f t="shared" si="2"/>
        <v>77040</v>
      </c>
      <c r="G13" s="34">
        <v>77040</v>
      </c>
      <c r="H13" s="84"/>
      <c r="I13" s="86"/>
      <c r="J13" s="84"/>
      <c r="K13" s="86"/>
      <c r="L13" s="86"/>
      <c r="M13" s="86"/>
      <c r="N13" s="84"/>
      <c r="O13" s="86"/>
      <c r="P13" s="84"/>
      <c r="Q13" s="86"/>
      <c r="R13" s="84"/>
      <c r="S13" s="86"/>
      <c r="T13" s="86"/>
      <c r="U13" s="29"/>
    </row>
    <row r="14" spans="1:26">
      <c r="A14" s="30">
        <v>5</v>
      </c>
      <c r="B14" s="35" t="s">
        <v>82</v>
      </c>
      <c r="C14" s="36">
        <v>1</v>
      </c>
      <c r="D14" s="36" t="s">
        <v>9</v>
      </c>
      <c r="E14" s="37">
        <v>497550</v>
      </c>
      <c r="F14" s="27">
        <f t="shared" si="2"/>
        <v>497550</v>
      </c>
      <c r="G14" s="28">
        <v>497550</v>
      </c>
      <c r="H14" s="84"/>
      <c r="I14" s="86"/>
      <c r="J14" s="84"/>
      <c r="K14" s="86"/>
      <c r="L14" s="86"/>
      <c r="M14" s="86"/>
      <c r="N14" s="84"/>
      <c r="O14" s="86"/>
      <c r="P14" s="84"/>
      <c r="Q14" s="86"/>
      <c r="R14" s="84"/>
      <c r="S14" s="86"/>
      <c r="T14" s="86"/>
      <c r="U14" s="29"/>
    </row>
    <row r="15" spans="1:26">
      <c r="A15" s="26">
        <v>6</v>
      </c>
      <c r="B15" s="31"/>
      <c r="C15" s="30"/>
      <c r="D15" s="30"/>
      <c r="E15" s="32"/>
      <c r="F15" s="27">
        <f t="shared" si="2"/>
        <v>0</v>
      </c>
      <c r="G15" s="34"/>
      <c r="H15" s="84"/>
      <c r="I15" s="86"/>
      <c r="J15" s="84"/>
      <c r="K15" s="86"/>
      <c r="L15" s="86"/>
      <c r="M15" s="86"/>
      <c r="N15" s="84"/>
      <c r="O15" s="86"/>
      <c r="P15" s="84"/>
      <c r="Q15" s="86"/>
      <c r="R15" s="84"/>
      <c r="S15" s="86"/>
      <c r="T15" s="86"/>
      <c r="U15" s="29"/>
    </row>
    <row r="16" spans="1:26">
      <c r="A16" s="30">
        <v>7</v>
      </c>
      <c r="B16" s="35"/>
      <c r="C16" s="36"/>
      <c r="D16" s="36"/>
      <c r="E16" s="37"/>
      <c r="F16" s="27">
        <f t="shared" si="2"/>
        <v>0</v>
      </c>
      <c r="G16" s="28"/>
      <c r="H16" s="84"/>
      <c r="I16" s="86"/>
      <c r="J16" s="84"/>
      <c r="K16" s="86"/>
      <c r="L16" s="86"/>
      <c r="M16" s="86"/>
      <c r="N16" s="84"/>
      <c r="O16" s="86"/>
      <c r="P16" s="84"/>
      <c r="Q16" s="86"/>
      <c r="R16" s="84"/>
      <c r="S16" s="86"/>
      <c r="T16" s="86"/>
      <c r="U16" s="29"/>
    </row>
    <row r="17" spans="1:23">
      <c r="A17" s="26">
        <v>8</v>
      </c>
      <c r="B17" s="31"/>
      <c r="C17" s="30"/>
      <c r="D17" s="30"/>
      <c r="E17" s="32"/>
      <c r="F17" s="27">
        <f t="shared" si="2"/>
        <v>0</v>
      </c>
      <c r="G17" s="34"/>
      <c r="H17" s="84"/>
      <c r="I17" s="86"/>
      <c r="J17" s="84"/>
      <c r="K17" s="86"/>
      <c r="L17" s="86"/>
      <c r="M17" s="86"/>
      <c r="N17" s="84"/>
      <c r="O17" s="86"/>
      <c r="P17" s="84"/>
      <c r="Q17" s="86"/>
      <c r="R17" s="84"/>
      <c r="S17" s="86"/>
      <c r="T17" s="86"/>
      <c r="U17" s="29"/>
    </row>
    <row r="18" spans="1:23">
      <c r="A18" s="30">
        <v>9</v>
      </c>
      <c r="B18" s="35"/>
      <c r="C18" s="36"/>
      <c r="D18" s="36"/>
      <c r="E18" s="37"/>
      <c r="F18" s="27">
        <f t="shared" si="2"/>
        <v>0</v>
      </c>
      <c r="G18" s="28"/>
      <c r="H18" s="84"/>
      <c r="I18" s="86"/>
      <c r="J18" s="84"/>
      <c r="K18" s="86"/>
      <c r="L18" s="86"/>
      <c r="M18" s="86"/>
      <c r="N18" s="84"/>
      <c r="O18" s="86"/>
      <c r="P18" s="84"/>
      <c r="Q18" s="86"/>
      <c r="R18" s="84"/>
      <c r="S18" s="86"/>
      <c r="T18" s="86"/>
      <c r="U18" s="29"/>
    </row>
    <row r="19" spans="1:23">
      <c r="A19" s="41">
        <v>10</v>
      </c>
      <c r="B19" s="48"/>
      <c r="C19" s="41"/>
      <c r="D19" s="41"/>
      <c r="E19" s="46"/>
      <c r="F19" s="46">
        <f t="shared" si="2"/>
        <v>0</v>
      </c>
      <c r="G19" s="44"/>
      <c r="H19" s="52"/>
      <c r="I19" s="89"/>
      <c r="J19" s="52"/>
      <c r="K19" s="89"/>
      <c r="L19" s="89"/>
      <c r="M19" s="89"/>
      <c r="N19" s="52"/>
      <c r="O19" s="89"/>
      <c r="P19" s="52"/>
      <c r="Q19" s="89"/>
      <c r="R19" s="52"/>
      <c r="S19" s="89"/>
      <c r="T19" s="89"/>
      <c r="U19" s="29"/>
    </row>
    <row r="20" spans="1:23" s="96" customFormat="1" ht="13.5" customHeight="1">
      <c r="A20" s="92"/>
      <c r="B20" s="93"/>
      <c r="C20" s="92"/>
      <c r="D20" s="92"/>
      <c r="E20" s="45"/>
      <c r="F20" s="45"/>
      <c r="G20" s="87"/>
      <c r="H20" s="94"/>
      <c r="I20" s="95"/>
      <c r="J20" s="94"/>
      <c r="K20" s="95"/>
      <c r="L20" s="95"/>
      <c r="M20" s="95"/>
      <c r="N20" s="94"/>
      <c r="O20" s="95"/>
      <c r="P20" s="94"/>
      <c r="Q20" s="95"/>
      <c r="R20" s="94"/>
      <c r="S20" s="95"/>
      <c r="T20" s="95"/>
      <c r="U20" s="49"/>
    </row>
    <row r="21" spans="1:23" s="103" customFormat="1" ht="20.100000000000001" customHeight="1">
      <c r="A21" s="152" t="s">
        <v>24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08"/>
      <c r="W21" s="108"/>
    </row>
    <row r="22" spans="1:23" s="103" customFormat="1" ht="20.100000000000001" customHeight="1">
      <c r="A22" s="98" t="s">
        <v>21</v>
      </c>
      <c r="B22" s="99" t="s">
        <v>25</v>
      </c>
      <c r="C22" s="100"/>
      <c r="D22" s="101"/>
      <c r="E22" s="101"/>
      <c r="F22" s="101"/>
      <c r="G22" s="108"/>
      <c r="H22" s="101"/>
      <c r="I22" s="108"/>
      <c r="J22" s="101"/>
      <c r="K22" s="108"/>
      <c r="L22" s="108"/>
      <c r="M22" s="108"/>
      <c r="N22" s="101"/>
      <c r="O22" s="108"/>
      <c r="P22" s="101"/>
      <c r="Q22" s="108"/>
      <c r="R22" s="101"/>
      <c r="S22" s="108"/>
      <c r="T22" s="108"/>
      <c r="U22" s="108"/>
      <c r="V22" s="108"/>
      <c r="W22" s="108"/>
    </row>
    <row r="23" spans="1:23" s="104" customFormat="1" ht="21.75">
      <c r="B23" s="104" t="s">
        <v>26</v>
      </c>
      <c r="G23" s="105"/>
      <c r="H23" s="101"/>
      <c r="I23" s="99"/>
      <c r="J23" s="101"/>
      <c r="K23" s="99"/>
      <c r="L23" s="99"/>
      <c r="M23" s="99"/>
      <c r="N23" s="101"/>
      <c r="O23" s="99"/>
      <c r="P23" s="101"/>
      <c r="Q23" s="99"/>
      <c r="R23" s="101"/>
      <c r="S23" s="99"/>
      <c r="T23" s="99"/>
    </row>
  </sheetData>
  <mergeCells count="18">
    <mergeCell ref="A21:U21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53" orientation="landscape" r:id="rId1"/>
  <headerFooter alignWithMargins="0">
    <oddFooter>&amp;C&amp;P/&amp;N&amp;R&amp;A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8"/>
  <sheetViews>
    <sheetView view="pageBreakPreview" zoomScaleSheetLayoutView="100" workbookViewId="0">
      <selection activeCell="J13" sqref="J13"/>
    </sheetView>
  </sheetViews>
  <sheetFormatPr defaultColWidth="9.140625" defaultRowHeight="24"/>
  <cols>
    <col min="1" max="1" width="5.28515625" style="2" customWidth="1"/>
    <col min="2" max="2" width="60.7109375" style="2" customWidth="1"/>
    <col min="3" max="3" width="8.140625" style="2" customWidth="1"/>
    <col min="4" max="4" width="7.7109375" style="2" customWidth="1"/>
    <col min="5" max="5" width="11.42578125" style="2" customWidth="1"/>
    <col min="6" max="6" width="12.7109375" style="2" customWidth="1"/>
    <col min="7" max="7" width="14.5703125" style="47" customWidth="1"/>
    <col min="8" max="8" width="7.140625" style="53" customWidth="1"/>
    <col min="9" max="9" width="7.140625" style="71" customWidth="1"/>
    <col min="10" max="10" width="7.140625" style="53" customWidth="1"/>
    <col min="11" max="13" width="7.140625" style="71" customWidth="1"/>
    <col min="14" max="14" width="7.140625" style="53" customWidth="1"/>
    <col min="15" max="15" width="7.140625" style="71" customWidth="1"/>
    <col min="16" max="16" width="7.140625" style="53" customWidth="1"/>
    <col min="17" max="17" width="7.140625" style="71" customWidth="1"/>
    <col min="18" max="18" width="7.140625" style="53" customWidth="1"/>
    <col min="19" max="19" width="7.140625" style="71" customWidth="1"/>
    <col min="20" max="20" width="10.140625" style="71" customWidth="1"/>
    <col min="21" max="21" width="13.28515625" style="2" customWidth="1"/>
    <col min="22" max="22" width="11.5703125" style="2" bestFit="1" customWidth="1"/>
    <col min="23" max="23" width="9.85546875" style="2" bestFit="1" customWidth="1"/>
    <col min="24" max="24" width="14.140625" style="2" customWidth="1"/>
    <col min="25" max="25" width="21.85546875" style="2" customWidth="1"/>
    <col min="26" max="26" width="15.42578125" style="2" customWidth="1"/>
    <col min="27" max="16384" width="9.140625" style="2"/>
  </cols>
  <sheetData>
    <row r="1" spans="1:26" s="74" customFormat="1" ht="27.75">
      <c r="A1" s="1" t="s">
        <v>34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07" t="s">
        <v>28</v>
      </c>
    </row>
    <row r="2" spans="1:26" s="74" customFormat="1" ht="27.75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88"/>
    </row>
    <row r="3" spans="1:26" s="4" customFormat="1" ht="13.5" customHeight="1">
      <c r="A3" s="3"/>
      <c r="G3" s="5"/>
      <c r="H3" s="51"/>
      <c r="I3" s="51"/>
      <c r="J3" s="51"/>
      <c r="K3" s="65"/>
      <c r="L3" s="65"/>
      <c r="M3" s="65"/>
      <c r="N3" s="51"/>
      <c r="O3" s="65"/>
      <c r="P3" s="51"/>
      <c r="Q3" s="65"/>
      <c r="R3" s="66"/>
      <c r="S3" s="65"/>
      <c r="T3" s="65"/>
    </row>
    <row r="4" spans="1:26" s="6" customFormat="1" ht="24" customHeight="1">
      <c r="A4" s="138" t="s">
        <v>0</v>
      </c>
      <c r="B4" s="140" t="s">
        <v>1</v>
      </c>
      <c r="C4" s="142" t="s">
        <v>36</v>
      </c>
      <c r="D4" s="143"/>
      <c r="E4" s="143"/>
      <c r="F4" s="143"/>
      <c r="G4" s="144"/>
      <c r="H4" s="147" t="s">
        <v>22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53" t="s">
        <v>23</v>
      </c>
    </row>
    <row r="5" spans="1:26" s="6" customFormat="1" ht="24" customHeight="1">
      <c r="A5" s="138"/>
      <c r="B5" s="140"/>
      <c r="C5" s="145" t="s">
        <v>2</v>
      </c>
      <c r="D5" s="145" t="s">
        <v>3</v>
      </c>
      <c r="E5" s="145" t="s">
        <v>4</v>
      </c>
      <c r="F5" s="145" t="s">
        <v>5</v>
      </c>
      <c r="G5" s="150" t="s">
        <v>37</v>
      </c>
      <c r="H5" s="147">
        <v>2566</v>
      </c>
      <c r="I5" s="147"/>
      <c r="J5" s="147">
        <v>2567</v>
      </c>
      <c r="K5" s="147"/>
      <c r="L5" s="148">
        <v>2568</v>
      </c>
      <c r="M5" s="149"/>
      <c r="N5" s="147">
        <v>2569</v>
      </c>
      <c r="O5" s="147"/>
      <c r="P5" s="147">
        <v>2570</v>
      </c>
      <c r="Q5" s="147"/>
      <c r="R5" s="147" t="s">
        <v>17</v>
      </c>
      <c r="S5" s="147"/>
      <c r="T5" s="153"/>
    </row>
    <row r="6" spans="1:26" s="6" customFormat="1" ht="51.75" customHeight="1">
      <c r="A6" s="139"/>
      <c r="B6" s="141"/>
      <c r="C6" s="146"/>
      <c r="D6" s="146"/>
      <c r="E6" s="146"/>
      <c r="F6" s="146"/>
      <c r="G6" s="151"/>
      <c r="H6" s="80" t="s">
        <v>18</v>
      </c>
      <c r="I6" s="80" t="s">
        <v>19</v>
      </c>
      <c r="J6" s="80" t="s">
        <v>18</v>
      </c>
      <c r="K6" s="80" t="s">
        <v>19</v>
      </c>
      <c r="L6" s="80" t="s">
        <v>18</v>
      </c>
      <c r="M6" s="80" t="s">
        <v>19</v>
      </c>
      <c r="N6" s="80" t="s">
        <v>18</v>
      </c>
      <c r="O6" s="80" t="s">
        <v>19</v>
      </c>
      <c r="P6" s="80" t="s">
        <v>18</v>
      </c>
      <c r="Q6" s="80" t="s">
        <v>19</v>
      </c>
      <c r="R6" s="80" t="s">
        <v>18</v>
      </c>
      <c r="S6" s="80" t="s">
        <v>19</v>
      </c>
      <c r="T6" s="153"/>
    </row>
    <row r="7" spans="1:26" s="61" customFormat="1">
      <c r="A7" s="54" t="s">
        <v>6</v>
      </c>
      <c r="B7" s="55"/>
      <c r="C7" s="56"/>
      <c r="D7" s="56"/>
      <c r="E7" s="57"/>
      <c r="F7" s="58">
        <f>F9</f>
        <v>212200</v>
      </c>
      <c r="G7" s="59">
        <f t="shared" ref="G7:Q7" si="0">G9</f>
        <v>212200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>H7+J7+L7+N7+P7</f>
        <v>0</v>
      </c>
      <c r="S7" s="58">
        <f>I7+K7+M7+O7+Q7</f>
        <v>0</v>
      </c>
      <c r="T7" s="75"/>
      <c r="U7" s="60"/>
      <c r="X7" s="60" t="e">
        <f>#REF!+'[3]สรุปสิ่งก่อสร้าง ขอ64'!$H$5+[4]แปรรูปอาหาร!$H$8+[4]ยานยนต์!$H$8</f>
        <v>#REF!</v>
      </c>
      <c r="Y7" s="62">
        <v>29831600</v>
      </c>
      <c r="Z7" s="60" t="e">
        <f>X7+Y7</f>
        <v>#REF!</v>
      </c>
    </row>
    <row r="8" spans="1:26" s="18" customFormat="1">
      <c r="A8" s="12" t="s">
        <v>7</v>
      </c>
      <c r="B8" s="13"/>
      <c r="C8" s="14"/>
      <c r="D8" s="14"/>
      <c r="E8" s="15"/>
      <c r="F8" s="16"/>
      <c r="G8" s="17"/>
      <c r="H8" s="77"/>
      <c r="I8" s="78"/>
      <c r="J8" s="77"/>
      <c r="K8" s="78"/>
      <c r="L8" s="78"/>
      <c r="M8" s="78"/>
      <c r="N8" s="77"/>
      <c r="O8" s="78"/>
      <c r="P8" s="77"/>
      <c r="Q8" s="78"/>
      <c r="R8" s="77"/>
      <c r="S8" s="77"/>
      <c r="T8" s="77"/>
      <c r="X8" s="19"/>
    </row>
    <row r="9" spans="1:26" s="63" customFormat="1">
      <c r="A9" s="20" t="s">
        <v>76</v>
      </c>
      <c r="B9" s="21"/>
      <c r="C9" s="22"/>
      <c r="D9" s="22"/>
      <c r="E9" s="23"/>
      <c r="F9" s="24">
        <f t="shared" ref="F9:Q9" si="1">SUM(F10:F14)</f>
        <v>212200</v>
      </c>
      <c r="G9" s="25">
        <f>SUM(G10:G14)</f>
        <v>212200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>H9+J9+L9+N9+P9</f>
        <v>0</v>
      </c>
      <c r="S9" s="24">
        <f>I9+K9+M9+O9+Q9</f>
        <v>0</v>
      </c>
      <c r="T9" s="79"/>
      <c r="X9" s="64"/>
    </row>
    <row r="10" spans="1:26">
      <c r="A10" s="30">
        <v>1</v>
      </c>
      <c r="B10" s="110" t="s">
        <v>74</v>
      </c>
      <c r="C10" s="111">
        <v>1</v>
      </c>
      <c r="D10" s="111" t="s">
        <v>9</v>
      </c>
      <c r="E10" s="32">
        <v>59500</v>
      </c>
      <c r="F10" s="27">
        <f>C10*E10</f>
        <v>59500</v>
      </c>
      <c r="G10" s="34">
        <v>59500</v>
      </c>
      <c r="H10" s="84"/>
      <c r="I10" s="85"/>
      <c r="J10" s="84"/>
      <c r="K10" s="85"/>
      <c r="L10" s="85"/>
      <c r="M10" s="85"/>
      <c r="N10" s="84"/>
      <c r="O10" s="85"/>
      <c r="P10" s="84"/>
      <c r="Q10" s="85"/>
      <c r="R10" s="84"/>
      <c r="S10" s="85"/>
      <c r="T10" s="85"/>
      <c r="U10" s="29"/>
    </row>
    <row r="11" spans="1:26">
      <c r="A11" s="26">
        <v>2</v>
      </c>
      <c r="B11" s="35" t="s">
        <v>75</v>
      </c>
      <c r="C11" s="26">
        <v>1</v>
      </c>
      <c r="D11" s="26" t="s">
        <v>9</v>
      </c>
      <c r="E11" s="32">
        <v>152700</v>
      </c>
      <c r="F11" s="27">
        <f>C11*E11</f>
        <v>152700</v>
      </c>
      <c r="G11" s="34">
        <v>152700</v>
      </c>
      <c r="H11" s="84"/>
      <c r="I11" s="85"/>
      <c r="J11" s="84"/>
      <c r="K11" s="85"/>
      <c r="L11" s="85"/>
      <c r="M11" s="85"/>
      <c r="N11" s="84"/>
      <c r="O11" s="85"/>
      <c r="P11" s="84"/>
      <c r="Q11" s="85"/>
      <c r="R11" s="84"/>
      <c r="S11" s="85"/>
      <c r="T11" s="85"/>
      <c r="U11" s="29"/>
    </row>
    <row r="12" spans="1:26">
      <c r="A12" s="30">
        <v>3</v>
      </c>
      <c r="B12" s="35"/>
      <c r="C12" s="36"/>
      <c r="D12" s="36"/>
      <c r="E12" s="37"/>
      <c r="F12" s="27">
        <f>C12*E12</f>
        <v>0</v>
      </c>
      <c r="G12" s="28"/>
      <c r="H12" s="84"/>
      <c r="I12" s="86"/>
      <c r="J12" s="84"/>
      <c r="K12" s="86"/>
      <c r="L12" s="86"/>
      <c r="M12" s="86"/>
      <c r="N12" s="84"/>
      <c r="O12" s="86"/>
      <c r="P12" s="84"/>
      <c r="Q12" s="86"/>
      <c r="R12" s="84"/>
      <c r="S12" s="86"/>
      <c r="T12" s="86"/>
      <c r="U12" s="29"/>
    </row>
    <row r="13" spans="1:26">
      <c r="A13" s="30">
        <v>4</v>
      </c>
      <c r="B13" s="35"/>
      <c r="C13" s="36"/>
      <c r="D13" s="36"/>
      <c r="E13" s="37"/>
      <c r="F13" s="27">
        <f>C13*E13</f>
        <v>0</v>
      </c>
      <c r="G13" s="28"/>
      <c r="H13" s="84"/>
      <c r="I13" s="86"/>
      <c r="J13" s="84"/>
      <c r="K13" s="86"/>
      <c r="L13" s="86"/>
      <c r="M13" s="86"/>
      <c r="N13" s="84"/>
      <c r="O13" s="86"/>
      <c r="P13" s="84"/>
      <c r="Q13" s="86"/>
      <c r="R13" s="84"/>
      <c r="S13" s="86"/>
      <c r="T13" s="86"/>
      <c r="U13" s="29"/>
    </row>
    <row r="14" spans="1:26">
      <c r="A14" s="41">
        <v>5</v>
      </c>
      <c r="B14" s="48"/>
      <c r="C14" s="41"/>
      <c r="D14" s="41"/>
      <c r="E14" s="46"/>
      <c r="F14" s="46">
        <f>C14*E14</f>
        <v>0</v>
      </c>
      <c r="G14" s="44"/>
      <c r="H14" s="52"/>
      <c r="I14" s="89"/>
      <c r="J14" s="52"/>
      <c r="K14" s="89"/>
      <c r="L14" s="89"/>
      <c r="M14" s="89"/>
      <c r="N14" s="52"/>
      <c r="O14" s="89"/>
      <c r="P14" s="52"/>
      <c r="Q14" s="89"/>
      <c r="R14" s="52"/>
      <c r="S14" s="89"/>
      <c r="T14" s="89"/>
      <c r="U14" s="29"/>
    </row>
    <row r="15" spans="1:26" s="96" customFormat="1" ht="13.5" customHeight="1">
      <c r="A15" s="92"/>
      <c r="B15" s="93"/>
      <c r="C15" s="92"/>
      <c r="D15" s="92"/>
      <c r="E15" s="45"/>
      <c r="F15" s="45"/>
      <c r="G15" s="87"/>
      <c r="H15" s="94"/>
      <c r="I15" s="95"/>
      <c r="J15" s="94"/>
      <c r="K15" s="95"/>
      <c r="L15" s="95"/>
      <c r="M15" s="95"/>
      <c r="N15" s="94"/>
      <c r="O15" s="95"/>
      <c r="P15" s="94"/>
      <c r="Q15" s="95"/>
      <c r="R15" s="94"/>
      <c r="S15" s="95"/>
      <c r="T15" s="95"/>
      <c r="U15" s="49"/>
    </row>
    <row r="16" spans="1:26" s="103" customFormat="1" ht="20.100000000000001" customHeight="1">
      <c r="A16" s="152" t="s">
        <v>24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12"/>
      <c r="W16" s="112"/>
    </row>
    <row r="17" spans="1:23" s="103" customFormat="1" ht="20.100000000000001" customHeight="1">
      <c r="A17" s="98" t="s">
        <v>21</v>
      </c>
      <c r="B17" s="99" t="s">
        <v>25</v>
      </c>
      <c r="C17" s="100"/>
      <c r="D17" s="101"/>
      <c r="E17" s="101"/>
      <c r="F17" s="101"/>
      <c r="G17" s="112"/>
      <c r="H17" s="101"/>
      <c r="I17" s="112"/>
      <c r="J17" s="101"/>
      <c r="K17" s="112"/>
      <c r="L17" s="112"/>
      <c r="M17" s="112"/>
      <c r="N17" s="101"/>
      <c r="O17" s="112"/>
      <c r="P17" s="101"/>
      <c r="Q17" s="112"/>
      <c r="R17" s="101"/>
      <c r="S17" s="112"/>
      <c r="T17" s="112"/>
      <c r="U17" s="112"/>
      <c r="V17" s="112"/>
      <c r="W17" s="112"/>
    </row>
    <row r="18" spans="1:23" s="104" customFormat="1" ht="21.75">
      <c r="B18" s="104" t="s">
        <v>26</v>
      </c>
      <c r="G18" s="105"/>
      <c r="H18" s="101"/>
      <c r="I18" s="99"/>
      <c r="J18" s="101"/>
      <c r="K18" s="99"/>
      <c r="L18" s="99"/>
      <c r="M18" s="99"/>
      <c r="N18" s="101"/>
      <c r="O18" s="99"/>
      <c r="P18" s="101"/>
      <c r="Q18" s="99"/>
      <c r="R18" s="101"/>
      <c r="S18" s="99"/>
      <c r="T18" s="99"/>
    </row>
  </sheetData>
  <mergeCells count="18">
    <mergeCell ref="A16:U16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53" orientation="landscape" r:id="rId1"/>
  <headerFooter alignWithMargins="0">
    <oddFooter>&amp;C&amp;P/&amp;N&amp;R&amp;A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3"/>
  <sheetViews>
    <sheetView view="pageBreakPreview" zoomScaleSheetLayoutView="100" workbookViewId="0">
      <selection activeCell="L8" sqref="L8:L9"/>
    </sheetView>
  </sheetViews>
  <sheetFormatPr defaultColWidth="9.140625" defaultRowHeight="24"/>
  <cols>
    <col min="1" max="1" width="5.28515625" style="2" customWidth="1"/>
    <col min="2" max="2" width="60.7109375" style="2" customWidth="1"/>
    <col min="3" max="3" width="8" style="2" customWidth="1"/>
    <col min="4" max="4" width="7.7109375" style="2" customWidth="1"/>
    <col min="5" max="5" width="11.42578125" style="2" customWidth="1"/>
    <col min="6" max="6" width="12.7109375" style="2" customWidth="1"/>
    <col min="7" max="7" width="14.42578125" style="47" customWidth="1"/>
    <col min="8" max="8" width="7.140625" style="53" customWidth="1"/>
    <col min="9" max="9" width="7.140625" style="71" customWidth="1"/>
    <col min="10" max="10" width="7.140625" style="53" customWidth="1"/>
    <col min="11" max="13" width="7.140625" style="71" customWidth="1"/>
    <col min="14" max="14" width="7.140625" style="53" customWidth="1"/>
    <col min="15" max="15" width="7.140625" style="71" customWidth="1"/>
    <col min="16" max="16" width="7.140625" style="53" customWidth="1"/>
    <col min="17" max="17" width="7.140625" style="71" customWidth="1"/>
    <col min="18" max="18" width="7.140625" style="53" customWidth="1"/>
    <col min="19" max="19" width="7.140625" style="71" customWidth="1"/>
    <col min="20" max="20" width="10.140625" style="71" customWidth="1"/>
    <col min="21" max="21" width="13.28515625" style="2" customWidth="1"/>
    <col min="22" max="22" width="11.5703125" style="2" bestFit="1" customWidth="1"/>
    <col min="23" max="23" width="9.85546875" style="2" bestFit="1" customWidth="1"/>
    <col min="24" max="24" width="14.140625" style="2" customWidth="1"/>
    <col min="25" max="25" width="21.85546875" style="2" customWidth="1"/>
    <col min="26" max="26" width="15.42578125" style="2" customWidth="1"/>
    <col min="27" max="16384" width="9.140625" style="2"/>
  </cols>
  <sheetData>
    <row r="1" spans="1:26" s="74" customFormat="1" ht="27.75">
      <c r="A1" s="1" t="s">
        <v>34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07" t="s">
        <v>28</v>
      </c>
    </row>
    <row r="2" spans="1:26" s="74" customFormat="1" ht="27.75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88"/>
    </row>
    <row r="3" spans="1:26" s="4" customFormat="1" ht="13.5" customHeight="1">
      <c r="A3" s="3"/>
      <c r="G3" s="5"/>
      <c r="H3" s="51"/>
      <c r="I3" s="51"/>
      <c r="J3" s="51"/>
      <c r="K3" s="65"/>
      <c r="L3" s="65"/>
      <c r="M3" s="65"/>
      <c r="N3" s="51"/>
      <c r="O3" s="65"/>
      <c r="P3" s="51"/>
      <c r="Q3" s="65"/>
      <c r="R3" s="66"/>
      <c r="S3" s="65"/>
      <c r="T3" s="65"/>
    </row>
    <row r="4" spans="1:26" s="6" customFormat="1" ht="24" customHeight="1">
      <c r="A4" s="138" t="s">
        <v>0</v>
      </c>
      <c r="B4" s="140" t="s">
        <v>1</v>
      </c>
      <c r="C4" s="142" t="s">
        <v>36</v>
      </c>
      <c r="D4" s="143"/>
      <c r="E4" s="143"/>
      <c r="F4" s="143"/>
      <c r="G4" s="144"/>
      <c r="H4" s="147" t="s">
        <v>22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53" t="s">
        <v>23</v>
      </c>
    </row>
    <row r="5" spans="1:26" s="6" customFormat="1" ht="24" customHeight="1">
      <c r="A5" s="138"/>
      <c r="B5" s="140"/>
      <c r="C5" s="145" t="s">
        <v>2</v>
      </c>
      <c r="D5" s="145" t="s">
        <v>3</v>
      </c>
      <c r="E5" s="145" t="s">
        <v>4</v>
      </c>
      <c r="F5" s="145" t="s">
        <v>5</v>
      </c>
      <c r="G5" s="150" t="s">
        <v>37</v>
      </c>
      <c r="H5" s="147">
        <v>2566</v>
      </c>
      <c r="I5" s="147"/>
      <c r="J5" s="147">
        <v>2567</v>
      </c>
      <c r="K5" s="147"/>
      <c r="L5" s="148">
        <v>2568</v>
      </c>
      <c r="M5" s="149"/>
      <c r="N5" s="147">
        <v>2569</v>
      </c>
      <c r="O5" s="147"/>
      <c r="P5" s="147">
        <v>2570</v>
      </c>
      <c r="Q5" s="147"/>
      <c r="R5" s="147" t="s">
        <v>17</v>
      </c>
      <c r="S5" s="147"/>
      <c r="T5" s="153"/>
    </row>
    <row r="6" spans="1:26" s="6" customFormat="1" ht="51.75" customHeight="1">
      <c r="A6" s="139"/>
      <c r="B6" s="141"/>
      <c r="C6" s="146"/>
      <c r="D6" s="146"/>
      <c r="E6" s="146"/>
      <c r="F6" s="146"/>
      <c r="G6" s="151"/>
      <c r="H6" s="80" t="s">
        <v>18</v>
      </c>
      <c r="I6" s="80" t="s">
        <v>19</v>
      </c>
      <c r="J6" s="80" t="s">
        <v>18</v>
      </c>
      <c r="K6" s="80" t="s">
        <v>19</v>
      </c>
      <c r="L6" s="80" t="s">
        <v>18</v>
      </c>
      <c r="M6" s="80" t="s">
        <v>19</v>
      </c>
      <c r="N6" s="80" t="s">
        <v>18</v>
      </c>
      <c r="O6" s="80" t="s">
        <v>19</v>
      </c>
      <c r="P6" s="80" t="s">
        <v>18</v>
      </c>
      <c r="Q6" s="80" t="s">
        <v>19</v>
      </c>
      <c r="R6" s="80" t="s">
        <v>18</v>
      </c>
      <c r="S6" s="80" t="s">
        <v>19</v>
      </c>
      <c r="T6" s="153"/>
    </row>
    <row r="7" spans="1:26" s="61" customFormat="1">
      <c r="A7" s="54" t="s">
        <v>6</v>
      </c>
      <c r="B7" s="55"/>
      <c r="C7" s="56"/>
      <c r="D7" s="56"/>
      <c r="E7" s="57"/>
      <c r="F7" s="58">
        <f>F9</f>
        <v>967800</v>
      </c>
      <c r="G7" s="59">
        <f>G9</f>
        <v>967800</v>
      </c>
      <c r="H7" s="58">
        <f t="shared" ref="H7:Q7" si="0">H9</f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>H7+J7+L7+N7+P7</f>
        <v>0</v>
      </c>
      <c r="S7" s="58">
        <f>I7+K7+M7+O7+Q7</f>
        <v>0</v>
      </c>
      <c r="T7" s="75"/>
      <c r="U7" s="60"/>
      <c r="X7" s="60" t="e">
        <f>#REF!+'[3]สรุปสิ่งก่อสร้าง ขอ64'!$H$5+[4]แปรรูปอาหาร!$H$8+[4]ยานยนต์!$H$8</f>
        <v>#REF!</v>
      </c>
      <c r="Y7" s="62">
        <v>29831600</v>
      </c>
      <c r="Z7" s="60" t="e">
        <f>X7+Y7</f>
        <v>#REF!</v>
      </c>
    </row>
    <row r="8" spans="1:26" s="18" customFormat="1">
      <c r="A8" s="12" t="s">
        <v>32</v>
      </c>
      <c r="B8" s="13"/>
      <c r="C8" s="14"/>
      <c r="D8" s="14"/>
      <c r="E8" s="15"/>
      <c r="F8" s="16"/>
      <c r="G8" s="17"/>
      <c r="H8" s="77"/>
      <c r="I8" s="78"/>
      <c r="J8" s="77"/>
      <c r="K8" s="78"/>
      <c r="L8" s="78"/>
      <c r="M8" s="78"/>
      <c r="N8" s="77"/>
      <c r="O8" s="78"/>
      <c r="P8" s="77"/>
      <c r="Q8" s="78"/>
      <c r="R8" s="77"/>
      <c r="S8" s="77"/>
      <c r="T8" s="77"/>
      <c r="X8" s="19"/>
    </row>
    <row r="9" spans="1:26" s="63" customFormat="1">
      <c r="A9" s="20" t="s">
        <v>16</v>
      </c>
      <c r="B9" s="21"/>
      <c r="C9" s="22"/>
      <c r="D9" s="22"/>
      <c r="E9" s="23"/>
      <c r="F9" s="24">
        <f>SUM(F10:F29)</f>
        <v>967800</v>
      </c>
      <c r="G9" s="24">
        <f t="shared" ref="G9:S9" si="1">SUM(G10:G29)</f>
        <v>967800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 t="shared" si="1"/>
        <v>0</v>
      </c>
      <c r="S9" s="24">
        <f t="shared" si="1"/>
        <v>0</v>
      </c>
      <c r="T9" s="79"/>
      <c r="X9" s="64"/>
    </row>
    <row r="10" spans="1:26">
      <c r="A10" s="30">
        <v>1</v>
      </c>
      <c r="B10" s="110" t="s">
        <v>87</v>
      </c>
      <c r="C10" s="111">
        <v>1</v>
      </c>
      <c r="D10" s="111" t="s">
        <v>9</v>
      </c>
      <c r="E10" s="32">
        <v>370000</v>
      </c>
      <c r="F10" s="27">
        <f t="shared" ref="F10:F29" si="2">C10*E10</f>
        <v>370000</v>
      </c>
      <c r="G10" s="34">
        <v>370000</v>
      </c>
      <c r="H10" s="84"/>
      <c r="I10" s="85"/>
      <c r="J10" s="84"/>
      <c r="K10" s="85"/>
      <c r="L10" s="85"/>
      <c r="M10" s="85"/>
      <c r="N10" s="84"/>
      <c r="O10" s="85"/>
      <c r="P10" s="84"/>
      <c r="Q10" s="85"/>
      <c r="R10" s="84"/>
      <c r="S10" s="85"/>
      <c r="T10" s="85"/>
      <c r="U10" s="29"/>
    </row>
    <row r="11" spans="1:26">
      <c r="A11" s="26">
        <v>2</v>
      </c>
      <c r="B11" s="35" t="s">
        <v>88</v>
      </c>
      <c r="C11" s="26">
        <v>5</v>
      </c>
      <c r="D11" s="26" t="s">
        <v>9</v>
      </c>
      <c r="E11" s="32">
        <v>9900</v>
      </c>
      <c r="F11" s="27">
        <f t="shared" si="2"/>
        <v>49500</v>
      </c>
      <c r="G11" s="34">
        <v>49500</v>
      </c>
      <c r="H11" s="84"/>
      <c r="I11" s="85"/>
      <c r="J11" s="84"/>
      <c r="K11" s="85"/>
      <c r="L11" s="85"/>
      <c r="M11" s="85"/>
      <c r="N11" s="84"/>
      <c r="O11" s="85"/>
      <c r="P11" s="84"/>
      <c r="Q11" s="85"/>
      <c r="R11" s="84"/>
      <c r="S11" s="85"/>
      <c r="T11" s="85"/>
      <c r="U11" s="29"/>
    </row>
    <row r="12" spans="1:26">
      <c r="A12" s="30">
        <v>3</v>
      </c>
      <c r="B12" s="35" t="s">
        <v>89</v>
      </c>
      <c r="C12" s="36">
        <v>5</v>
      </c>
      <c r="D12" s="36" t="s">
        <v>9</v>
      </c>
      <c r="E12" s="37">
        <v>6300</v>
      </c>
      <c r="F12" s="27">
        <f t="shared" si="2"/>
        <v>31500</v>
      </c>
      <c r="G12" s="28">
        <v>31500</v>
      </c>
      <c r="H12" s="84"/>
      <c r="I12" s="86"/>
      <c r="J12" s="84"/>
      <c r="K12" s="86"/>
      <c r="L12" s="86"/>
      <c r="M12" s="86"/>
      <c r="N12" s="84"/>
      <c r="O12" s="86"/>
      <c r="P12" s="84"/>
      <c r="Q12" s="86"/>
      <c r="R12" s="84"/>
      <c r="S12" s="86"/>
      <c r="T12" s="86"/>
      <c r="U12" s="29"/>
    </row>
    <row r="13" spans="1:26">
      <c r="A13" s="26">
        <v>4</v>
      </c>
      <c r="B13" s="35" t="s">
        <v>90</v>
      </c>
      <c r="C13" s="36">
        <v>3</v>
      </c>
      <c r="D13" s="36" t="s">
        <v>91</v>
      </c>
      <c r="E13" s="37">
        <v>8400</v>
      </c>
      <c r="F13" s="27">
        <f t="shared" si="2"/>
        <v>25200</v>
      </c>
      <c r="G13" s="28">
        <v>25200</v>
      </c>
      <c r="H13" s="84"/>
      <c r="I13" s="86"/>
      <c r="J13" s="84"/>
      <c r="K13" s="86"/>
      <c r="L13" s="86"/>
      <c r="M13" s="86"/>
      <c r="N13" s="84"/>
      <c r="O13" s="86"/>
      <c r="P13" s="84"/>
      <c r="Q13" s="86"/>
      <c r="R13" s="84"/>
      <c r="S13" s="86"/>
      <c r="T13" s="86"/>
      <c r="U13" s="29"/>
    </row>
    <row r="14" spans="1:26">
      <c r="A14" s="30">
        <v>5</v>
      </c>
      <c r="B14" s="113" t="s">
        <v>92</v>
      </c>
      <c r="C14" s="114">
        <v>1</v>
      </c>
      <c r="D14" s="114" t="s">
        <v>10</v>
      </c>
      <c r="E14" s="115">
        <v>60000</v>
      </c>
      <c r="F14" s="115">
        <f t="shared" si="2"/>
        <v>60000</v>
      </c>
      <c r="G14" s="116">
        <v>60000</v>
      </c>
      <c r="H14" s="117"/>
      <c r="I14" s="118"/>
      <c r="J14" s="117"/>
      <c r="K14" s="118"/>
      <c r="L14" s="118"/>
      <c r="M14" s="118"/>
      <c r="N14" s="117"/>
      <c r="O14" s="118"/>
      <c r="P14" s="117"/>
      <c r="Q14" s="118"/>
      <c r="R14" s="117"/>
      <c r="S14" s="118"/>
      <c r="T14" s="118"/>
      <c r="U14" s="29"/>
    </row>
    <row r="15" spans="1:26">
      <c r="A15" s="26">
        <v>6</v>
      </c>
      <c r="B15" s="129" t="s">
        <v>93</v>
      </c>
      <c r="C15" s="130">
        <v>1</v>
      </c>
      <c r="D15" s="130" t="s">
        <v>10</v>
      </c>
      <c r="E15" s="32">
        <v>5000</v>
      </c>
      <c r="F15" s="32">
        <f t="shared" si="2"/>
        <v>5000</v>
      </c>
      <c r="G15" s="34">
        <v>5000</v>
      </c>
      <c r="H15" s="84"/>
      <c r="I15" s="85"/>
      <c r="J15" s="84"/>
      <c r="K15" s="85"/>
      <c r="L15" s="85"/>
      <c r="M15" s="85"/>
      <c r="N15" s="84"/>
      <c r="O15" s="85"/>
      <c r="P15" s="84"/>
      <c r="Q15" s="85"/>
      <c r="R15" s="84"/>
      <c r="S15" s="85"/>
      <c r="T15" s="85"/>
      <c r="U15" s="29"/>
    </row>
    <row r="16" spans="1:26">
      <c r="A16" s="30">
        <v>7</v>
      </c>
      <c r="B16" s="31" t="s">
        <v>94</v>
      </c>
      <c r="C16" s="30">
        <v>5</v>
      </c>
      <c r="D16" s="30" t="s">
        <v>10</v>
      </c>
      <c r="E16" s="32">
        <v>3000</v>
      </c>
      <c r="F16" s="32">
        <f t="shared" si="2"/>
        <v>15000</v>
      </c>
      <c r="G16" s="34">
        <v>15000</v>
      </c>
      <c r="H16" s="84"/>
      <c r="I16" s="85"/>
      <c r="J16" s="84"/>
      <c r="K16" s="85"/>
      <c r="L16" s="85"/>
      <c r="M16" s="85"/>
      <c r="N16" s="84"/>
      <c r="O16" s="85"/>
      <c r="P16" s="84"/>
      <c r="Q16" s="85"/>
      <c r="R16" s="84"/>
      <c r="S16" s="85"/>
      <c r="T16" s="85"/>
      <c r="U16" s="29"/>
    </row>
    <row r="17" spans="1:23">
      <c r="A17" s="26">
        <v>8</v>
      </c>
      <c r="B17" s="31" t="s">
        <v>95</v>
      </c>
      <c r="C17" s="121">
        <v>1</v>
      </c>
      <c r="D17" s="121" t="s">
        <v>96</v>
      </c>
      <c r="E17" s="131">
        <v>8000</v>
      </c>
      <c r="F17" s="32">
        <f t="shared" si="2"/>
        <v>8000</v>
      </c>
      <c r="G17" s="34">
        <v>8000</v>
      </c>
      <c r="H17" s="84"/>
      <c r="I17" s="86"/>
      <c r="J17" s="84"/>
      <c r="K17" s="86"/>
      <c r="L17" s="86"/>
      <c r="M17" s="86"/>
      <c r="N17" s="84"/>
      <c r="O17" s="86"/>
      <c r="P17" s="84"/>
      <c r="Q17" s="86"/>
      <c r="R17" s="84"/>
      <c r="S17" s="86"/>
      <c r="T17" s="86"/>
      <c r="U17" s="29"/>
    </row>
    <row r="18" spans="1:23">
      <c r="A18" s="30">
        <v>9</v>
      </c>
      <c r="B18" s="31" t="s">
        <v>97</v>
      </c>
      <c r="C18" s="121">
        <v>1</v>
      </c>
      <c r="D18" s="121" t="s">
        <v>9</v>
      </c>
      <c r="E18" s="131">
        <v>88600</v>
      </c>
      <c r="F18" s="32">
        <f t="shared" si="2"/>
        <v>88600</v>
      </c>
      <c r="G18" s="34">
        <v>88600</v>
      </c>
      <c r="H18" s="84"/>
      <c r="I18" s="86"/>
      <c r="J18" s="84"/>
      <c r="K18" s="86"/>
      <c r="L18" s="86"/>
      <c r="M18" s="86"/>
      <c r="N18" s="84"/>
      <c r="O18" s="86"/>
      <c r="P18" s="84"/>
      <c r="Q18" s="86"/>
      <c r="R18" s="84"/>
      <c r="S18" s="86"/>
      <c r="T18" s="86"/>
      <c r="U18" s="29"/>
    </row>
    <row r="19" spans="1:23">
      <c r="A19" s="26">
        <v>10</v>
      </c>
      <c r="B19" s="31" t="s">
        <v>98</v>
      </c>
      <c r="C19" s="30">
        <v>2</v>
      </c>
      <c r="D19" s="30" t="s">
        <v>10</v>
      </c>
      <c r="E19" s="32">
        <v>15000</v>
      </c>
      <c r="F19" s="32">
        <f t="shared" si="2"/>
        <v>30000</v>
      </c>
      <c r="G19" s="34">
        <v>30000</v>
      </c>
      <c r="H19" s="84"/>
      <c r="I19" s="86"/>
      <c r="J19" s="84"/>
      <c r="K19" s="86"/>
      <c r="L19" s="86"/>
      <c r="M19" s="86"/>
      <c r="N19" s="84"/>
      <c r="O19" s="86"/>
      <c r="P19" s="84"/>
      <c r="Q19" s="86"/>
      <c r="R19" s="84"/>
      <c r="S19" s="86"/>
      <c r="T19" s="86"/>
      <c r="U19" s="29"/>
    </row>
    <row r="20" spans="1:23">
      <c r="A20" s="30">
        <v>11</v>
      </c>
      <c r="B20" s="129" t="s">
        <v>99</v>
      </c>
      <c r="C20" s="130">
        <v>1</v>
      </c>
      <c r="D20" s="130" t="s">
        <v>10</v>
      </c>
      <c r="E20" s="32">
        <v>27000</v>
      </c>
      <c r="F20" s="32">
        <f t="shared" si="2"/>
        <v>27000</v>
      </c>
      <c r="G20" s="34">
        <v>27000</v>
      </c>
      <c r="H20" s="84"/>
      <c r="I20" s="85"/>
      <c r="J20" s="84"/>
      <c r="K20" s="85"/>
      <c r="L20" s="85"/>
      <c r="M20" s="85"/>
      <c r="N20" s="84"/>
      <c r="O20" s="85"/>
      <c r="P20" s="84"/>
      <c r="Q20" s="85"/>
      <c r="R20" s="84"/>
      <c r="S20" s="85"/>
      <c r="T20" s="85"/>
      <c r="U20" s="29"/>
    </row>
    <row r="21" spans="1:23">
      <c r="A21" s="26">
        <v>12</v>
      </c>
      <c r="B21" s="31" t="s">
        <v>100</v>
      </c>
      <c r="C21" s="30">
        <v>1</v>
      </c>
      <c r="D21" s="30" t="s">
        <v>10</v>
      </c>
      <c r="E21" s="32">
        <v>90000</v>
      </c>
      <c r="F21" s="32">
        <f t="shared" si="2"/>
        <v>90000</v>
      </c>
      <c r="G21" s="34">
        <v>90000</v>
      </c>
      <c r="H21" s="84"/>
      <c r="I21" s="85"/>
      <c r="J21" s="84"/>
      <c r="K21" s="85"/>
      <c r="L21" s="85"/>
      <c r="M21" s="85"/>
      <c r="N21" s="84"/>
      <c r="O21" s="85"/>
      <c r="P21" s="84"/>
      <c r="Q21" s="85"/>
      <c r="R21" s="84"/>
      <c r="S21" s="85"/>
      <c r="T21" s="85"/>
      <c r="U21" s="29"/>
    </row>
    <row r="22" spans="1:23">
      <c r="A22" s="30">
        <v>13</v>
      </c>
      <c r="B22" s="31" t="s">
        <v>101</v>
      </c>
      <c r="C22" s="121">
        <v>2</v>
      </c>
      <c r="D22" s="121" t="s">
        <v>10</v>
      </c>
      <c r="E22" s="131">
        <v>75000</v>
      </c>
      <c r="F22" s="32">
        <f t="shared" si="2"/>
        <v>150000</v>
      </c>
      <c r="G22" s="34">
        <v>150000</v>
      </c>
      <c r="H22" s="84"/>
      <c r="I22" s="86"/>
      <c r="J22" s="84"/>
      <c r="K22" s="86"/>
      <c r="L22" s="86"/>
      <c r="M22" s="86"/>
      <c r="N22" s="84"/>
      <c r="O22" s="86"/>
      <c r="P22" s="84"/>
      <c r="Q22" s="86"/>
      <c r="R22" s="84"/>
      <c r="S22" s="86"/>
      <c r="T22" s="86"/>
      <c r="U22" s="29"/>
    </row>
    <row r="23" spans="1:23">
      <c r="A23" s="26">
        <v>14</v>
      </c>
      <c r="B23" s="31" t="s">
        <v>102</v>
      </c>
      <c r="C23" s="121">
        <v>3</v>
      </c>
      <c r="D23" s="121" t="s">
        <v>10</v>
      </c>
      <c r="E23" s="131">
        <v>6000</v>
      </c>
      <c r="F23" s="32">
        <f t="shared" si="2"/>
        <v>18000</v>
      </c>
      <c r="G23" s="34">
        <v>18000</v>
      </c>
      <c r="H23" s="84"/>
      <c r="I23" s="86"/>
      <c r="J23" s="84"/>
      <c r="K23" s="86"/>
      <c r="L23" s="86"/>
      <c r="M23" s="86"/>
      <c r="N23" s="84"/>
      <c r="O23" s="86"/>
      <c r="P23" s="84"/>
      <c r="Q23" s="86"/>
      <c r="R23" s="84"/>
      <c r="S23" s="86"/>
      <c r="T23" s="86"/>
      <c r="U23" s="29"/>
    </row>
    <row r="24" spans="1:23">
      <c r="A24" s="30">
        <v>15</v>
      </c>
      <c r="B24" s="31"/>
      <c r="C24" s="30"/>
      <c r="D24" s="30"/>
      <c r="E24" s="32"/>
      <c r="F24" s="32">
        <f t="shared" si="2"/>
        <v>0</v>
      </c>
      <c r="G24" s="34"/>
      <c r="H24" s="84"/>
      <c r="I24" s="86"/>
      <c r="J24" s="84"/>
      <c r="K24" s="86"/>
      <c r="L24" s="86"/>
      <c r="M24" s="86"/>
      <c r="N24" s="84"/>
      <c r="O24" s="86"/>
      <c r="P24" s="84"/>
      <c r="Q24" s="86"/>
      <c r="R24" s="84"/>
      <c r="S24" s="86"/>
      <c r="T24" s="86"/>
      <c r="U24" s="29"/>
    </row>
    <row r="25" spans="1:23">
      <c r="A25" s="26">
        <v>16</v>
      </c>
      <c r="B25" s="119"/>
      <c r="C25" s="120"/>
      <c r="D25" s="120"/>
      <c r="E25" s="27"/>
      <c r="F25" s="27">
        <f t="shared" si="2"/>
        <v>0</v>
      </c>
      <c r="G25" s="28"/>
      <c r="H25" s="127"/>
      <c r="I25" s="128"/>
      <c r="J25" s="127"/>
      <c r="K25" s="128"/>
      <c r="L25" s="128"/>
      <c r="M25" s="128"/>
      <c r="N25" s="127"/>
      <c r="O25" s="128"/>
      <c r="P25" s="127"/>
      <c r="Q25" s="128"/>
      <c r="R25" s="127"/>
      <c r="S25" s="128"/>
      <c r="T25" s="128"/>
      <c r="U25" s="29"/>
    </row>
    <row r="26" spans="1:23">
      <c r="A26" s="30">
        <v>17</v>
      </c>
      <c r="B26" s="35"/>
      <c r="C26" s="26"/>
      <c r="D26" s="26"/>
      <c r="E26" s="32"/>
      <c r="F26" s="27">
        <f t="shared" si="2"/>
        <v>0</v>
      </c>
      <c r="G26" s="34"/>
      <c r="H26" s="84"/>
      <c r="I26" s="85"/>
      <c r="J26" s="84"/>
      <c r="K26" s="85"/>
      <c r="L26" s="85"/>
      <c r="M26" s="85"/>
      <c r="N26" s="84"/>
      <c r="O26" s="85"/>
      <c r="P26" s="84"/>
      <c r="Q26" s="85"/>
      <c r="R26" s="84"/>
      <c r="S26" s="85"/>
      <c r="T26" s="85"/>
      <c r="U26" s="29"/>
    </row>
    <row r="27" spans="1:23">
      <c r="A27" s="26">
        <v>18</v>
      </c>
      <c r="B27" s="35"/>
      <c r="C27" s="36"/>
      <c r="D27" s="36"/>
      <c r="E27" s="37"/>
      <c r="F27" s="27">
        <f t="shared" si="2"/>
        <v>0</v>
      </c>
      <c r="G27" s="28"/>
      <c r="H27" s="84"/>
      <c r="I27" s="86"/>
      <c r="J27" s="84"/>
      <c r="K27" s="86"/>
      <c r="L27" s="86"/>
      <c r="M27" s="86"/>
      <c r="N27" s="84"/>
      <c r="O27" s="86"/>
      <c r="P27" s="84"/>
      <c r="Q27" s="86"/>
      <c r="R27" s="84"/>
      <c r="S27" s="86"/>
      <c r="T27" s="86"/>
      <c r="U27" s="29"/>
    </row>
    <row r="28" spans="1:23">
      <c r="A28" s="30">
        <v>19</v>
      </c>
      <c r="B28" s="35"/>
      <c r="C28" s="36"/>
      <c r="D28" s="36"/>
      <c r="E28" s="37"/>
      <c r="F28" s="27">
        <f t="shared" si="2"/>
        <v>0</v>
      </c>
      <c r="G28" s="28"/>
      <c r="H28" s="84"/>
      <c r="I28" s="86"/>
      <c r="J28" s="84"/>
      <c r="K28" s="86"/>
      <c r="L28" s="86"/>
      <c r="M28" s="86"/>
      <c r="N28" s="84"/>
      <c r="O28" s="86"/>
      <c r="P28" s="84"/>
      <c r="Q28" s="86"/>
      <c r="R28" s="84"/>
      <c r="S28" s="86"/>
      <c r="T28" s="86"/>
      <c r="U28" s="29"/>
    </row>
    <row r="29" spans="1:23">
      <c r="A29" s="26">
        <v>20</v>
      </c>
      <c r="B29" s="48"/>
      <c r="C29" s="41"/>
      <c r="D29" s="41"/>
      <c r="E29" s="46"/>
      <c r="F29" s="46">
        <f t="shared" si="2"/>
        <v>0</v>
      </c>
      <c r="G29" s="44"/>
      <c r="H29" s="52"/>
      <c r="I29" s="89"/>
      <c r="J29" s="52"/>
      <c r="K29" s="89"/>
      <c r="L29" s="89"/>
      <c r="M29" s="89"/>
      <c r="N29" s="52"/>
      <c r="O29" s="89"/>
      <c r="P29" s="52"/>
      <c r="Q29" s="89"/>
      <c r="R29" s="52"/>
      <c r="S29" s="89"/>
      <c r="T29" s="89"/>
      <c r="U29" s="29"/>
    </row>
    <row r="30" spans="1:23" s="96" customFormat="1" ht="13.5" customHeight="1">
      <c r="A30" s="92"/>
      <c r="B30" s="93"/>
      <c r="C30" s="92"/>
      <c r="D30" s="92"/>
      <c r="E30" s="45"/>
      <c r="F30" s="45"/>
      <c r="G30" s="87"/>
      <c r="H30" s="94"/>
      <c r="I30" s="95"/>
      <c r="J30" s="94"/>
      <c r="K30" s="95"/>
      <c r="L30" s="95"/>
      <c r="M30" s="95"/>
      <c r="N30" s="94"/>
      <c r="O30" s="95"/>
      <c r="P30" s="94"/>
      <c r="Q30" s="95"/>
      <c r="R30" s="94"/>
      <c r="S30" s="95"/>
      <c r="T30" s="95"/>
      <c r="U30" s="49"/>
    </row>
    <row r="31" spans="1:23" s="103" customFormat="1" ht="20.100000000000001" customHeight="1">
      <c r="A31" s="152" t="s">
        <v>24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08"/>
      <c r="W31" s="108"/>
    </row>
    <row r="32" spans="1:23" s="103" customFormat="1" ht="20.100000000000001" customHeight="1">
      <c r="A32" s="98" t="s">
        <v>21</v>
      </c>
      <c r="B32" s="99" t="s">
        <v>25</v>
      </c>
      <c r="C32" s="100"/>
      <c r="D32" s="101"/>
      <c r="E32" s="101"/>
      <c r="F32" s="101"/>
      <c r="G32" s="108"/>
      <c r="H32" s="101"/>
      <c r="I32" s="108"/>
      <c r="J32" s="101"/>
      <c r="K32" s="108"/>
      <c r="L32" s="108"/>
      <c r="M32" s="108"/>
      <c r="N32" s="101"/>
      <c r="O32" s="108"/>
      <c r="P32" s="101"/>
      <c r="Q32" s="108"/>
      <c r="R32" s="101"/>
      <c r="S32" s="108"/>
      <c r="T32" s="108"/>
      <c r="U32" s="108"/>
      <c r="V32" s="108"/>
      <c r="W32" s="108"/>
    </row>
    <row r="33" spans="2:20" s="104" customFormat="1" ht="21.75">
      <c r="B33" s="104" t="s">
        <v>26</v>
      </c>
      <c r="G33" s="105"/>
      <c r="H33" s="101"/>
      <c r="I33" s="99"/>
      <c r="J33" s="101"/>
      <c r="K33" s="99"/>
      <c r="L33" s="99"/>
      <c r="M33" s="99"/>
      <c r="N33" s="101"/>
      <c r="O33" s="99"/>
      <c r="P33" s="101"/>
      <c r="Q33" s="99"/>
      <c r="R33" s="101"/>
      <c r="S33" s="99"/>
      <c r="T33" s="99"/>
    </row>
  </sheetData>
  <mergeCells count="18">
    <mergeCell ref="A31:U31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53" orientation="landscape" r:id="rId1"/>
  <headerFooter alignWithMargins="0">
    <oddFooter>&amp;C&amp;P/&amp;N&amp;R&amp;A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แบบ ง.4-1 ครุศาสตร์</vt:lpstr>
      <vt:lpstr>แบบ ง.4-1 เกษตร </vt:lpstr>
      <vt:lpstr>แบบ ง.4-1 คหกรรม</vt:lpstr>
      <vt:lpstr>แบบ ง.4-1 สาธิตอนุบาลฯ</vt:lpstr>
      <vt:lpstr>แบบ ง.4-1 สื่อสาร</vt:lpstr>
      <vt:lpstr>แบบ ง.4-1 บริหาร</vt:lpstr>
      <vt:lpstr>แบบ ง.4-1 วิศวกรรม</vt:lpstr>
      <vt:lpstr>แบบ ง.4-1 ศิลปกรรม</vt:lpstr>
      <vt:lpstr>แบบ ง.4-1 ศิลปศาสตร์</vt:lpstr>
      <vt:lpstr>แบบ ง.4-1 สถาปัตย์</vt:lpstr>
      <vt:lpstr>แบบ ง.4-2</vt:lpstr>
      <vt:lpstr>'แบบ ง.4-1 เกษตร '!Print_Area</vt:lpstr>
      <vt:lpstr>'แบบ ง.4-1 ครุศาสตร์'!Print_Area</vt:lpstr>
      <vt:lpstr>'แบบ ง.4-1 คหกรรม'!Print_Area</vt:lpstr>
      <vt:lpstr>'แบบ ง.4-1 บริหาร'!Print_Area</vt:lpstr>
      <vt:lpstr>'แบบ ง.4-1 วิศวกรรม'!Print_Area</vt:lpstr>
      <vt:lpstr>'แบบ ง.4-1 ศิลปกรรม'!Print_Area</vt:lpstr>
      <vt:lpstr>'แบบ ง.4-1 ศิลปศาสตร์'!Print_Area</vt:lpstr>
      <vt:lpstr>'แบบ ง.4-1 สถาปัตย์'!Print_Area</vt:lpstr>
      <vt:lpstr>'แบบ ง.4-1 สาธิตอนุบาลฯ'!Print_Area</vt:lpstr>
      <vt:lpstr>'แบบ ง.4-1 สื่อสาร'!Print_Area</vt:lpstr>
      <vt:lpstr>'แบบ ง.4-2'!Print_Area</vt:lpstr>
      <vt:lpstr>'แบบ ง.4-1 เกษตร '!Print_Titles</vt:lpstr>
      <vt:lpstr>'แบบ ง.4-1 ครุศาสตร์'!Print_Titles</vt:lpstr>
      <vt:lpstr>'แบบ ง.4-1 คหกรรม'!Print_Titles</vt:lpstr>
      <vt:lpstr>'แบบ ง.4-1 บริหาร'!Print_Titles</vt:lpstr>
      <vt:lpstr>'แบบ ง.4-1 วิศวกรรม'!Print_Titles</vt:lpstr>
      <vt:lpstr>'แบบ ง.4-1 ศิลปกรรม'!Print_Titles</vt:lpstr>
      <vt:lpstr>'แบบ ง.4-1 ศิลปศาสตร์'!Print_Titles</vt:lpstr>
      <vt:lpstr>'แบบ ง.4-1 สถาปัตย์'!Print_Titles</vt:lpstr>
      <vt:lpstr>'แบบ ง.4-1 สาธิตอนุบาลฯ'!Print_Titles</vt:lpstr>
      <vt:lpstr>'แบบ ง.4-1 สื่อสาร'!Print_Titles</vt:lpstr>
      <vt:lpstr>'แบบ ง.4-2'!Print_Titles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helpdesk</cp:lastModifiedBy>
  <cp:lastPrinted>2020-11-13T01:41:23Z</cp:lastPrinted>
  <dcterms:created xsi:type="dcterms:W3CDTF">2020-09-01T07:06:38Z</dcterms:created>
  <dcterms:modified xsi:type="dcterms:W3CDTF">2022-03-04T06:55:58Z</dcterms:modified>
</cp:coreProperties>
</file>